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vada-my.sharepoint.com/personal/pingle_unr_edu/Documents/Mark/ECON 303/Data/"/>
    </mc:Choice>
  </mc:AlternateContent>
  <xr:revisionPtr revIDLastSave="121" documentId="11_0FDC718260F2A81760DC59513B9C92B00CF960D4" xr6:coauthVersionLast="47" xr6:coauthVersionMax="47" xr10:uidLastSave="{AE2709BB-283A-4CFF-8E51-595DA590C391}"/>
  <bookViews>
    <workbookView xWindow="-108" yWindow="-108" windowWidth="23256" windowHeight="12456" xr2:uid="{00000000-000D-0000-FFFF-FFFF00000000}"/>
  </bookViews>
  <sheets>
    <sheet name="Data" sheetId="3" r:id="rId1"/>
    <sheet name="Descriptions" sheetId="1" r:id="rId2"/>
    <sheet name="Linked Data" sheetId="4" r:id="rId3"/>
  </sheets>
  <externalReferences>
    <externalReference r:id="rId4"/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4" l="1"/>
  <c r="D79" i="4"/>
  <c r="E79" i="4"/>
  <c r="F79" i="4"/>
  <c r="G79" i="4"/>
  <c r="H79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4" i="4"/>
  <c r="C78" i="4" l="1"/>
  <c r="D78" i="4"/>
  <c r="E78" i="4"/>
  <c r="F78" i="4"/>
  <c r="G78" i="4"/>
  <c r="C77" i="4"/>
  <c r="D77" i="4"/>
  <c r="E77" i="4"/>
  <c r="F77" i="4"/>
  <c r="G77" i="4"/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4" i="4" l="1"/>
  <c r="F70" i="4" l="1"/>
  <c r="F71" i="4"/>
  <c r="F72" i="4"/>
  <c r="F73" i="4"/>
  <c r="F74" i="4"/>
  <c r="F75" i="4"/>
  <c r="F76" i="4"/>
  <c r="C76" i="4" l="1"/>
  <c r="D76" i="4"/>
  <c r="E76" i="4"/>
  <c r="C4" i="4" l="1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67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D75" i="4"/>
  <c r="C75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E75" i="4"/>
  <c r="E74" i="4"/>
  <c r="E71" i="4"/>
  <c r="E72" i="4"/>
  <c r="E73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4" i="4"/>
  <c r="F44" i="4"/>
  <c r="F45" i="4"/>
  <c r="F46" i="4"/>
  <c r="F47" i="4"/>
  <c r="F48" i="4"/>
  <c r="F49" i="4"/>
  <c r="F50" i="4"/>
  <c r="F51" i="4"/>
  <c r="F52" i="4"/>
  <c r="F53" i="4"/>
  <c r="F43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" i="4"/>
</calcChain>
</file>

<file path=xl/sharedStrings.xml><?xml version="1.0" encoding="utf-8"?>
<sst xmlns="http://schemas.openxmlformats.org/spreadsheetml/2006/main" count="56" uniqueCount="35">
  <si>
    <t>Percent of total capacity</t>
  </si>
  <si>
    <t>Gross domestic product</t>
  </si>
  <si>
    <t>Full-time equivalent employees\1\"</t>
  </si>
  <si>
    <t>Capacity utilization rate</t>
  </si>
  <si>
    <t>(Billions of current dollars)</t>
  </si>
  <si>
    <t>Gross domestic product"</t>
  </si>
  <si>
    <t>Compensation of employees"</t>
  </si>
  <si>
    <t>(Thousands of Employees)</t>
  </si>
  <si>
    <t>GDP</t>
  </si>
  <si>
    <t>REALGDP</t>
  </si>
  <si>
    <t>COMP</t>
  </si>
  <si>
    <t>EMP</t>
  </si>
  <si>
    <t>CAP</t>
  </si>
  <si>
    <t>UTIL</t>
  </si>
  <si>
    <t>Variable</t>
  </si>
  <si>
    <t>Variable Name</t>
  </si>
  <si>
    <t>Units</t>
  </si>
  <si>
    <t>Source:</t>
  </si>
  <si>
    <t>Definition:</t>
  </si>
  <si>
    <t>The market value of goods and services produced by labor and property in the United States.</t>
  </si>
  <si>
    <t>The market value of goods and services produced by labor and property in the United States, adjusted for the effects of inflation.</t>
  </si>
  <si>
    <t>Remuneration to employees, including wages and benefits, for their work for domestic production.</t>
  </si>
  <si>
    <t>The number of employees on full-time schedules plus the number of employees on part-time schedules converted to a full-time basis.</t>
  </si>
  <si>
    <t>Ratio of manufacturing output to manufacturing capacity</t>
  </si>
  <si>
    <t>http://www.bea.gov/national/FA2004/TableView.asp?SelectedTable=16&amp;FirstYear=2002&amp;LastYear=2007&amp;Freq=Year</t>
  </si>
  <si>
    <t>Net Stock of Fixed Assets and Consumer Durables</t>
  </si>
  <si>
    <t>Current cost of Net Stock of Fixed Assets and Consumer Durables, adjusted for the effects of inflation</t>
  </si>
  <si>
    <t>Website</t>
  </si>
  <si>
    <t>Bureau of Economic Analysis</t>
  </si>
  <si>
    <t>Federal Reserve Board of Governors</t>
  </si>
  <si>
    <t>http://www.bea.gov/national/nipaweb/SelectTable.asp?Selected=N</t>
  </si>
  <si>
    <t>http://www.federalreserve.gov/releases/G17/caputl.htm</t>
  </si>
  <si>
    <t>(Billions of $2012)</t>
  </si>
  <si>
    <t>YEAR</t>
  </si>
  <si>
    <t>(Billions of $2017)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</si>
</sst>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_(* #,##0_);_(* \(#,##0\);_(* &quot;-&quot;??_);_(@_)"/>
    <numFmt numFmtId="167" formatCode="#,##0.0"/>
    <numFmt numFmtId="168" formatCode="0.0"/>
    <numFmt numFmtId="169" formatCode="_(* #,##0.000_);_(* \(#,##0.000\);_(* &quot;-&quot;??_);_(@_)"/>
    <numFmt numFmtId="170" formatCode="0.000"/>
  </numFmts>
  <fonts count="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9">
    <xf numFmtId="0" fontId="0" fillId="0" borderId="0" xfId="0"/>
    <xf numFmtId="6" fontId="0" fillId="0" borderId="0" xfId="0" applyNumberFormat="1"/>
    <xf numFmtId="0" fontId="2" fillId="0" borderId="0" xfId="0" applyFont="1"/>
    <xf numFmtId="164" fontId="0" fillId="0" borderId="0" xfId="0" applyNumberFormat="1"/>
    <xf numFmtId="165" fontId="0" fillId="0" borderId="0" xfId="1" applyNumberFormat="1" applyFont="1" applyProtection="1"/>
    <xf numFmtId="166" fontId="0" fillId="0" borderId="0" xfId="1" applyNumberFormat="1" applyFont="1"/>
    <xf numFmtId="167" fontId="2" fillId="0" borderId="0" xfId="0" applyNumberFormat="1" applyFont="1" applyAlignment="1">
      <alignment horizontal="center"/>
    </xf>
    <xf numFmtId="165" fontId="0" fillId="0" borderId="0" xfId="1" applyNumberFormat="1" applyFont="1"/>
    <xf numFmtId="3" fontId="0" fillId="0" borderId="0" xfId="0" applyNumberFormat="1"/>
    <xf numFmtId="0" fontId="5" fillId="0" borderId="0" xfId="0" applyFont="1"/>
    <xf numFmtId="0" fontId="4" fillId="0" borderId="0" xfId="0" applyFont="1"/>
    <xf numFmtId="1" fontId="0" fillId="0" borderId="0" xfId="0" applyNumberFormat="1"/>
    <xf numFmtId="168" fontId="0" fillId="0" borderId="0" xfId="0" applyNumberFormat="1"/>
    <xf numFmtId="43" fontId="0" fillId="0" borderId="0" xfId="1" applyFont="1"/>
    <xf numFmtId="169" fontId="0" fillId="0" borderId="0" xfId="0" applyNumberFormat="1"/>
    <xf numFmtId="10" fontId="0" fillId="0" borderId="0" xfId="2" applyNumberFormat="1" applyFont="1"/>
    <xf numFmtId="43" fontId="0" fillId="0" borderId="0" xfId="0" applyNumberFormat="1"/>
    <xf numFmtId="170" fontId="0" fillId="0" borderId="0" xfId="0" applyNumberFormat="1"/>
    <xf numFmtId="0" fontId="1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ngle\Dropbox\excel\US\Popprice.xlsx" TargetMode="External"/><Relationship Id="rId1" Type="http://schemas.openxmlformats.org/officeDocument/2006/relationships/externalLinkPath" Target="file:///C:\Users\pingle\Dropbox\excel\US\Poppri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ngle\Dropbox\excel\US\TAB1-14.xlsx" TargetMode="External"/><Relationship Id="rId1" Type="http://schemas.openxmlformats.org/officeDocument/2006/relationships/externalLinkPath" Target="file:///C:\Users\pingle\Dropbox\excel\US\TAB1-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63319CMP\Dropbox\excel\US\Tab6-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ngle\Dropbox\excel\US\HDATA.xlsx" TargetMode="External"/><Relationship Id="rId1" Type="http://schemas.openxmlformats.org/officeDocument/2006/relationships/externalLinkPath" Target="file:///C:\Users\pingle\Dropbox\excel\US\HDATA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ngle\Dropbox\excel\US\Tab6-5.xlsx" TargetMode="External"/><Relationship Id="rId1" Type="http://schemas.openxmlformats.org/officeDocument/2006/relationships/externalLinkPath" Target="file:///C:\Users\pingle\Dropbox\excel\US\Tab6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8">
          <cell r="E28">
            <v>274.5</v>
          </cell>
          <cell r="G28">
            <v>2274.6</v>
          </cell>
        </row>
        <row r="29">
          <cell r="E29">
            <v>272.5</v>
          </cell>
          <cell r="G29">
            <v>2261.9</v>
          </cell>
        </row>
        <row r="30">
          <cell r="E30">
            <v>299.8</v>
          </cell>
          <cell r="G30">
            <v>2458.5</v>
          </cell>
        </row>
        <row r="31">
          <cell r="E31">
            <v>346.9</v>
          </cell>
          <cell r="G31">
            <v>2656.3</v>
          </cell>
        </row>
        <row r="32">
          <cell r="E32">
            <v>367.3</v>
          </cell>
          <cell r="G32">
            <v>2764.8</v>
          </cell>
        </row>
        <row r="33">
          <cell r="E33">
            <v>389.2</v>
          </cell>
          <cell r="G33">
            <v>2894.4</v>
          </cell>
        </row>
        <row r="34">
          <cell r="E34">
            <v>390.5</v>
          </cell>
          <cell r="G34">
            <v>2877.7</v>
          </cell>
        </row>
        <row r="35">
          <cell r="E35">
            <v>425.5</v>
          </cell>
          <cell r="G35">
            <v>3083</v>
          </cell>
        </row>
        <row r="36">
          <cell r="E36">
            <v>449.4</v>
          </cell>
          <cell r="G36">
            <v>3148.8</v>
          </cell>
        </row>
        <row r="37">
          <cell r="E37">
            <v>474</v>
          </cell>
          <cell r="G37">
            <v>3215.1</v>
          </cell>
        </row>
        <row r="38">
          <cell r="E38">
            <v>481.2</v>
          </cell>
          <cell r="G38">
            <v>3191.2</v>
          </cell>
        </row>
        <row r="39">
          <cell r="E39">
            <v>521.70000000000005</v>
          </cell>
          <cell r="G39">
            <v>3412.4</v>
          </cell>
        </row>
        <row r="40">
          <cell r="E40">
            <v>542.4</v>
          </cell>
          <cell r="G40">
            <v>3500.3</v>
          </cell>
        </row>
        <row r="41">
          <cell r="E41">
            <v>562.20000000000005</v>
          </cell>
          <cell r="G41">
            <v>3590.1</v>
          </cell>
        </row>
        <row r="42">
          <cell r="E42">
            <v>603.9</v>
          </cell>
          <cell r="G42">
            <v>3810.1</v>
          </cell>
        </row>
        <row r="43">
          <cell r="E43">
            <v>637.5</v>
          </cell>
          <cell r="G43">
            <v>3976.1</v>
          </cell>
        </row>
        <row r="44">
          <cell r="E44">
            <v>684.5</v>
          </cell>
          <cell r="G44">
            <v>4205.3</v>
          </cell>
        </row>
        <row r="45">
          <cell r="E45">
            <v>742.3</v>
          </cell>
          <cell r="G45">
            <v>4478.6000000000004</v>
          </cell>
        </row>
        <row r="46">
          <cell r="E46">
            <v>813.4</v>
          </cell>
          <cell r="G46">
            <v>4773.8999999999996</v>
          </cell>
        </row>
        <row r="47">
          <cell r="E47">
            <v>860</v>
          </cell>
          <cell r="G47">
            <v>4904.8999999999996</v>
          </cell>
        </row>
        <row r="48">
          <cell r="E48">
            <v>940.7</v>
          </cell>
          <cell r="G48">
            <v>5145.8999999999996</v>
          </cell>
        </row>
        <row r="49">
          <cell r="E49">
            <v>1017.6</v>
          </cell>
          <cell r="G49">
            <v>5306.6</v>
          </cell>
        </row>
        <row r="50">
          <cell r="E50">
            <v>1073.3</v>
          </cell>
          <cell r="G50">
            <v>5316.4</v>
          </cell>
        </row>
        <row r="51">
          <cell r="E51">
            <v>1164.9000000000001</v>
          </cell>
          <cell r="G51">
            <v>5491.4</v>
          </cell>
        </row>
        <row r="52">
          <cell r="E52">
            <v>1279.0999999999999</v>
          </cell>
          <cell r="G52">
            <v>5780</v>
          </cell>
        </row>
        <row r="53">
          <cell r="E53">
            <v>1425.4</v>
          </cell>
          <cell r="G53">
            <v>6106.4</v>
          </cell>
        </row>
        <row r="54">
          <cell r="E54">
            <v>1545.2</v>
          </cell>
          <cell r="G54">
            <v>6073.4</v>
          </cell>
        </row>
        <row r="55">
          <cell r="E55">
            <v>1684.9</v>
          </cell>
          <cell r="G55">
            <v>6060.9</v>
          </cell>
        </row>
        <row r="56">
          <cell r="E56">
            <v>1873.4</v>
          </cell>
          <cell r="G56">
            <v>6387.4</v>
          </cell>
        </row>
        <row r="57">
          <cell r="E57">
            <v>2081.8000000000002</v>
          </cell>
          <cell r="G57">
            <v>6682.8</v>
          </cell>
        </row>
        <row r="58">
          <cell r="E58">
            <v>2351.6</v>
          </cell>
          <cell r="G58">
            <v>7052.7</v>
          </cell>
        </row>
        <row r="59">
          <cell r="E59">
            <v>2627.3</v>
          </cell>
          <cell r="G59">
            <v>7276</v>
          </cell>
        </row>
        <row r="60">
          <cell r="E60">
            <v>2857.3</v>
          </cell>
          <cell r="G60">
            <v>7257.3</v>
          </cell>
        </row>
        <row r="61">
          <cell r="E61">
            <v>3207</v>
          </cell>
          <cell r="G61">
            <v>7441.5</v>
          </cell>
        </row>
        <row r="62">
          <cell r="E62">
            <v>3343.8</v>
          </cell>
          <cell r="G62">
            <v>7307.3</v>
          </cell>
        </row>
        <row r="63">
          <cell r="E63">
            <v>3634</v>
          </cell>
          <cell r="G63">
            <v>7642.3</v>
          </cell>
        </row>
        <row r="64">
          <cell r="E64">
            <v>4037.6</v>
          </cell>
          <cell r="G64">
            <v>8195.2999999999993</v>
          </cell>
        </row>
        <row r="65">
          <cell r="E65">
            <v>4339</v>
          </cell>
          <cell r="G65">
            <v>8537</v>
          </cell>
        </row>
        <row r="66">
          <cell r="E66">
            <v>4579.6000000000004</v>
          </cell>
          <cell r="G66">
            <v>8832.6</v>
          </cell>
        </row>
        <row r="67">
          <cell r="E67">
            <v>4855.2</v>
          </cell>
          <cell r="G67">
            <v>9137.7000000000007</v>
          </cell>
        </row>
        <row r="68">
          <cell r="E68">
            <v>5236.3999999999996</v>
          </cell>
          <cell r="G68">
            <v>9519.4</v>
          </cell>
        </row>
        <row r="69">
          <cell r="E69">
            <v>5641.6</v>
          </cell>
          <cell r="G69">
            <v>9869</v>
          </cell>
        </row>
        <row r="70">
          <cell r="E70">
            <v>5963.1</v>
          </cell>
          <cell r="G70">
            <v>10055.1</v>
          </cell>
        </row>
        <row r="71">
          <cell r="E71">
            <v>6158.1</v>
          </cell>
          <cell r="G71">
            <v>10044.200000000001</v>
          </cell>
        </row>
        <row r="72">
          <cell r="E72">
            <v>6520.3</v>
          </cell>
          <cell r="G72">
            <v>10398</v>
          </cell>
        </row>
        <row r="73">
          <cell r="E73">
            <v>6858.6</v>
          </cell>
          <cell r="G73">
            <v>10684.2</v>
          </cell>
        </row>
        <row r="74">
          <cell r="E74">
            <v>7287.2</v>
          </cell>
          <cell r="G74">
            <v>11114.6</v>
          </cell>
        </row>
        <row r="75">
          <cell r="E75">
            <v>7639.7</v>
          </cell>
          <cell r="G75">
            <v>11413</v>
          </cell>
        </row>
        <row r="76">
          <cell r="E76">
            <v>8073.1</v>
          </cell>
          <cell r="G76">
            <v>11843.6</v>
          </cell>
        </row>
        <row r="77">
          <cell r="E77">
            <v>8577.6</v>
          </cell>
          <cell r="G77">
            <v>12370.3</v>
          </cell>
        </row>
        <row r="78">
          <cell r="E78">
            <v>9062.7999999999993</v>
          </cell>
          <cell r="G78">
            <v>12924.9</v>
          </cell>
        </row>
        <row r="79">
          <cell r="E79">
            <v>9631.2000000000007</v>
          </cell>
          <cell r="G79">
            <v>13543.8</v>
          </cell>
        </row>
        <row r="80">
          <cell r="E80">
            <v>10251</v>
          </cell>
          <cell r="G80">
            <v>14096</v>
          </cell>
        </row>
        <row r="81">
          <cell r="E81">
            <v>10581.9</v>
          </cell>
          <cell r="G81">
            <v>14230.7</v>
          </cell>
        </row>
        <row r="82">
          <cell r="E82">
            <v>10929.1</v>
          </cell>
          <cell r="G82">
            <v>14472.7</v>
          </cell>
        </row>
        <row r="83">
          <cell r="E83">
            <v>11456.5</v>
          </cell>
          <cell r="G83">
            <v>14877.3</v>
          </cell>
        </row>
        <row r="84">
          <cell r="E84">
            <v>12217.2</v>
          </cell>
          <cell r="G84">
            <v>15449.8</v>
          </cell>
        </row>
        <row r="85">
          <cell r="E85">
            <v>13039.2</v>
          </cell>
          <cell r="G85">
            <v>15988</v>
          </cell>
        </row>
        <row r="86">
          <cell r="E86">
            <v>13815.6</v>
          </cell>
          <cell r="G86">
            <v>16433.099999999999</v>
          </cell>
        </row>
        <row r="87">
          <cell r="E87">
            <v>14474.2</v>
          </cell>
          <cell r="G87">
            <v>16762.400000000001</v>
          </cell>
        </row>
        <row r="88">
          <cell r="E88">
            <v>14769.9</v>
          </cell>
          <cell r="G88">
            <v>16781.5</v>
          </cell>
        </row>
        <row r="89">
          <cell r="E89">
            <v>14478.1</v>
          </cell>
          <cell r="G89">
            <v>16349.1</v>
          </cell>
        </row>
        <row r="90">
          <cell r="E90">
            <v>15049</v>
          </cell>
          <cell r="G90">
            <v>16789.8</v>
          </cell>
        </row>
        <row r="91">
          <cell r="E91">
            <v>15599.7</v>
          </cell>
          <cell r="G91">
            <v>17052.400000000001</v>
          </cell>
        </row>
        <row r="92">
          <cell r="E92">
            <v>16254</v>
          </cell>
          <cell r="G92">
            <v>17442.8</v>
          </cell>
        </row>
        <row r="93">
          <cell r="E93">
            <v>16880.7</v>
          </cell>
          <cell r="G93">
            <v>17812.2</v>
          </cell>
        </row>
        <row r="94">
          <cell r="E94">
            <v>17608.099999999999</v>
          </cell>
          <cell r="G94">
            <v>18261.7</v>
          </cell>
        </row>
        <row r="95">
          <cell r="E95">
            <v>18295</v>
          </cell>
          <cell r="G95">
            <v>18799.599999999999</v>
          </cell>
        </row>
        <row r="96">
          <cell r="E96">
            <v>18804.900000000001</v>
          </cell>
          <cell r="G96">
            <v>19141.7</v>
          </cell>
        </row>
        <row r="97">
          <cell r="E97">
            <v>19612.099999999999</v>
          </cell>
          <cell r="G97">
            <v>19612.099999999999</v>
          </cell>
        </row>
        <row r="98">
          <cell r="E98">
            <v>20656.5</v>
          </cell>
          <cell r="G98">
            <v>20193.900000000001</v>
          </cell>
        </row>
        <row r="99">
          <cell r="E99">
            <v>21521.4</v>
          </cell>
          <cell r="G99">
            <v>20692.099999999999</v>
          </cell>
        </row>
        <row r="100">
          <cell r="E100">
            <v>21323</v>
          </cell>
          <cell r="G100">
            <v>20234.099999999999</v>
          </cell>
        </row>
        <row r="101">
          <cell r="E101">
            <v>23594</v>
          </cell>
          <cell r="G101">
            <v>21407.7</v>
          </cell>
        </row>
        <row r="102">
          <cell r="E102">
            <v>25744.1</v>
          </cell>
          <cell r="G102">
            <v>21822</v>
          </cell>
        </row>
        <row r="103">
          <cell r="E103">
            <v>27360.9</v>
          </cell>
          <cell r="G103">
            <v>22376.9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14"/>
      <sheetName val="Raw Data"/>
      <sheetName val="NIPA raw data "/>
    </sheetNames>
    <sheetDataSet>
      <sheetData sheetId="0">
        <row r="28">
          <cell r="D28">
            <v>144.30000000000001</v>
          </cell>
        </row>
        <row r="29">
          <cell r="D29">
            <v>144.30000000000001</v>
          </cell>
        </row>
        <row r="30">
          <cell r="D30">
            <v>158.30000000000001</v>
          </cell>
        </row>
        <row r="31">
          <cell r="D31">
            <v>185.7</v>
          </cell>
        </row>
        <row r="32">
          <cell r="D32">
            <v>201.1</v>
          </cell>
        </row>
        <row r="33">
          <cell r="D33">
            <v>215.2</v>
          </cell>
        </row>
        <row r="34">
          <cell r="D34">
            <v>214.1</v>
          </cell>
        </row>
        <row r="35">
          <cell r="D35">
            <v>230.6</v>
          </cell>
        </row>
        <row r="36">
          <cell r="D36">
            <v>249.3</v>
          </cell>
        </row>
        <row r="37">
          <cell r="D37">
            <v>262.60000000000002</v>
          </cell>
        </row>
        <row r="38">
          <cell r="D38">
            <v>264.7</v>
          </cell>
        </row>
        <row r="39">
          <cell r="D39">
            <v>285.8</v>
          </cell>
        </row>
        <row r="40">
          <cell r="D40">
            <v>301.3</v>
          </cell>
        </row>
        <row r="41">
          <cell r="D41">
            <v>310.39999999999998</v>
          </cell>
        </row>
        <row r="42">
          <cell r="D42">
            <v>332.2</v>
          </cell>
        </row>
        <row r="43">
          <cell r="D43">
            <v>350.4</v>
          </cell>
        </row>
        <row r="44">
          <cell r="D44">
            <v>376</v>
          </cell>
        </row>
        <row r="45">
          <cell r="D45">
            <v>405.4</v>
          </cell>
        </row>
        <row r="46">
          <cell r="D46">
            <v>449.2</v>
          </cell>
        </row>
        <row r="47">
          <cell r="D47">
            <v>481.8</v>
          </cell>
        </row>
        <row r="48">
          <cell r="D48">
            <v>530.79999999999995</v>
          </cell>
        </row>
        <row r="49">
          <cell r="D49">
            <v>584.5</v>
          </cell>
        </row>
        <row r="50">
          <cell r="D50">
            <v>623.29999999999995</v>
          </cell>
        </row>
        <row r="51">
          <cell r="D51">
            <v>665</v>
          </cell>
        </row>
        <row r="52">
          <cell r="D52">
            <v>731.3</v>
          </cell>
        </row>
        <row r="53">
          <cell r="D53">
            <v>812.7</v>
          </cell>
        </row>
        <row r="54">
          <cell r="D54">
            <v>887.7</v>
          </cell>
        </row>
        <row r="55">
          <cell r="D55">
            <v>947.2</v>
          </cell>
        </row>
        <row r="56">
          <cell r="D56">
            <v>1048.3</v>
          </cell>
        </row>
        <row r="57">
          <cell r="D57">
            <v>1165.8</v>
          </cell>
        </row>
        <row r="58">
          <cell r="D58">
            <v>1316.8</v>
          </cell>
        </row>
        <row r="59">
          <cell r="D59">
            <v>1477.2</v>
          </cell>
        </row>
        <row r="60">
          <cell r="D60">
            <v>1622.2</v>
          </cell>
        </row>
        <row r="61">
          <cell r="D61">
            <v>1792.5</v>
          </cell>
        </row>
        <row r="62">
          <cell r="D62">
            <v>1893</v>
          </cell>
        </row>
        <row r="63">
          <cell r="D63">
            <v>2012.5</v>
          </cell>
        </row>
        <row r="64">
          <cell r="D64">
            <v>2215.9</v>
          </cell>
        </row>
        <row r="65">
          <cell r="D65">
            <v>2387.3000000000002</v>
          </cell>
        </row>
        <row r="66">
          <cell r="D66">
            <v>2542.1</v>
          </cell>
        </row>
        <row r="67">
          <cell r="D67">
            <v>2722.4</v>
          </cell>
        </row>
        <row r="68">
          <cell r="D68">
            <v>2948</v>
          </cell>
        </row>
        <row r="69">
          <cell r="D69">
            <v>3139.6</v>
          </cell>
        </row>
        <row r="70">
          <cell r="D70">
            <v>3340.4</v>
          </cell>
        </row>
        <row r="71">
          <cell r="D71">
            <v>3450.5</v>
          </cell>
        </row>
        <row r="72">
          <cell r="D72">
            <v>3668.2</v>
          </cell>
        </row>
        <row r="73">
          <cell r="D73">
            <v>3817.3</v>
          </cell>
        </row>
        <row r="74">
          <cell r="D74">
            <v>4006.2</v>
          </cell>
        </row>
        <row r="75">
          <cell r="D75">
            <v>4198.1000000000004</v>
          </cell>
        </row>
        <row r="76">
          <cell r="D76">
            <v>4416.8999999999996</v>
          </cell>
        </row>
        <row r="77">
          <cell r="D77">
            <v>4708.8</v>
          </cell>
        </row>
        <row r="78">
          <cell r="D78">
            <v>5071.1000000000004</v>
          </cell>
        </row>
        <row r="79">
          <cell r="D79">
            <v>5402.7</v>
          </cell>
        </row>
        <row r="80">
          <cell r="D80">
            <v>5847.1</v>
          </cell>
        </row>
        <row r="81">
          <cell r="D81">
            <v>6038.3</v>
          </cell>
        </row>
        <row r="82">
          <cell r="D82">
            <v>6135.1</v>
          </cell>
        </row>
        <row r="83">
          <cell r="D83">
            <v>6353.6</v>
          </cell>
        </row>
        <row r="84">
          <cell r="D84">
            <v>6719.5</v>
          </cell>
        </row>
        <row r="85">
          <cell r="D85">
            <v>7066.1</v>
          </cell>
        </row>
        <row r="86">
          <cell r="D86">
            <v>7479.7</v>
          </cell>
        </row>
        <row r="87">
          <cell r="D87">
            <v>7878.5</v>
          </cell>
        </row>
        <row r="88">
          <cell r="D88">
            <v>8056.8</v>
          </cell>
        </row>
        <row r="89">
          <cell r="D89">
            <v>7759</v>
          </cell>
        </row>
        <row r="90">
          <cell r="D90">
            <v>7925.4</v>
          </cell>
        </row>
        <row r="91">
          <cell r="D91">
            <v>8226.2000000000007</v>
          </cell>
        </row>
        <row r="92">
          <cell r="D92">
            <v>8567.4</v>
          </cell>
        </row>
        <row r="93">
          <cell r="D93">
            <v>8835</v>
          </cell>
        </row>
        <row r="94">
          <cell r="D94">
            <v>9250.2000000000007</v>
          </cell>
        </row>
        <row r="95">
          <cell r="D95">
            <v>9699.4</v>
          </cell>
        </row>
        <row r="96">
          <cell r="D96">
            <v>9966.1</v>
          </cell>
        </row>
        <row r="97">
          <cell r="D97">
            <v>10424.4</v>
          </cell>
        </row>
        <row r="98">
          <cell r="D98">
            <v>10957.4</v>
          </cell>
        </row>
        <row r="99">
          <cell r="D99">
            <v>11447.9</v>
          </cell>
        </row>
        <row r="100">
          <cell r="D100">
            <v>11594.7</v>
          </cell>
        </row>
        <row r="101">
          <cell r="D101">
            <v>12545.9</v>
          </cell>
        </row>
        <row r="102">
          <cell r="D102">
            <v>13439.2</v>
          </cell>
        </row>
        <row r="103">
          <cell r="D103">
            <v>14234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0">
          <cell r="C10">
            <v>1</v>
          </cell>
        </row>
        <row r="12">
          <cell r="C12">
            <v>48029</v>
          </cell>
        </row>
        <row r="13">
          <cell r="C13">
            <v>46769</v>
          </cell>
        </row>
        <row r="14">
          <cell r="C14">
            <v>48527</v>
          </cell>
        </row>
        <row r="15">
          <cell r="C15">
            <v>52537</v>
          </cell>
        </row>
        <row r="16">
          <cell r="C16">
            <v>53673</v>
          </cell>
        </row>
        <row r="17">
          <cell r="C17">
            <v>54612</v>
          </cell>
        </row>
        <row r="18">
          <cell r="C18">
            <v>52782</v>
          </cell>
        </row>
        <row r="19">
          <cell r="C19">
            <v>53988</v>
          </cell>
        </row>
        <row r="20">
          <cell r="C20">
            <v>55303</v>
          </cell>
        </row>
        <row r="21">
          <cell r="C21">
            <v>55724</v>
          </cell>
        </row>
        <row r="22">
          <cell r="C22">
            <v>53919</v>
          </cell>
        </row>
        <row r="23">
          <cell r="C23">
            <v>55574</v>
          </cell>
        </row>
        <row r="24">
          <cell r="C24">
            <v>56581</v>
          </cell>
        </row>
        <row r="25">
          <cell r="C25">
            <v>56479</v>
          </cell>
        </row>
        <row r="26">
          <cell r="C26">
            <v>58034</v>
          </cell>
        </row>
        <row r="27">
          <cell r="C27">
            <v>58907</v>
          </cell>
        </row>
        <row r="28">
          <cell r="C28">
            <v>60208</v>
          </cell>
        </row>
        <row r="29">
          <cell r="C29">
            <v>62633</v>
          </cell>
        </row>
        <row r="30">
          <cell r="C30">
            <v>66071</v>
          </cell>
        </row>
        <row r="31">
          <cell r="C31">
            <v>67992</v>
          </cell>
        </row>
        <row r="32">
          <cell r="C32">
            <v>69859</v>
          </cell>
        </row>
        <row r="33">
          <cell r="C33">
            <v>71718</v>
          </cell>
        </row>
        <row r="34">
          <cell r="C34">
            <v>71225</v>
          </cell>
        </row>
        <row r="35">
          <cell r="C35">
            <v>70846</v>
          </cell>
        </row>
        <row r="36">
          <cell r="C36">
            <v>72674</v>
          </cell>
        </row>
        <row r="37">
          <cell r="C37">
            <v>76034</v>
          </cell>
        </row>
        <row r="38">
          <cell r="C38">
            <v>77142</v>
          </cell>
        </row>
        <row r="39">
          <cell r="C39">
            <v>75376</v>
          </cell>
        </row>
        <row r="40">
          <cell r="C40">
            <v>77712</v>
          </cell>
        </row>
        <row r="41">
          <cell r="C41">
            <v>80417</v>
          </cell>
        </row>
        <row r="42">
          <cell r="C42">
            <v>84512</v>
          </cell>
        </row>
        <row r="43">
          <cell r="C43">
            <v>87302</v>
          </cell>
        </row>
        <row r="44">
          <cell r="C44">
            <v>87222</v>
          </cell>
        </row>
        <row r="45">
          <cell r="C45">
            <v>87984</v>
          </cell>
        </row>
        <row r="46">
          <cell r="C46">
            <v>85821</v>
          </cell>
        </row>
        <row r="47">
          <cell r="C47">
            <v>86351</v>
          </cell>
        </row>
        <row r="48">
          <cell r="C48">
            <v>90627</v>
          </cell>
        </row>
        <row r="49">
          <cell r="C49">
            <v>92981</v>
          </cell>
        </row>
        <row r="50">
          <cell r="C50">
            <v>94655</v>
          </cell>
        </row>
        <row r="55">
          <cell r="C55">
            <v>97302</v>
          </cell>
        </row>
        <row r="56">
          <cell r="C56">
            <v>100136</v>
          </cell>
        </row>
        <row r="57">
          <cell r="C57">
            <v>102755</v>
          </cell>
        </row>
        <row r="58">
          <cell r="C58">
            <v>103892</v>
          </cell>
        </row>
        <row r="59">
          <cell r="C59">
            <v>102403</v>
          </cell>
        </row>
        <row r="60">
          <cell r="C60">
            <v>102514</v>
          </cell>
        </row>
        <row r="61">
          <cell r="C61">
            <v>104026</v>
          </cell>
        </row>
        <row r="62">
          <cell r="C62">
            <v>106778</v>
          </cell>
        </row>
        <row r="63">
          <cell r="C63">
            <v>109754</v>
          </cell>
        </row>
        <row r="64">
          <cell r="C64">
            <v>111897</v>
          </cell>
        </row>
        <row r="65">
          <cell r="C65">
            <v>114723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data"/>
      <sheetName val="alternative sources"/>
      <sheetName val="Money Supply"/>
    </sheetNames>
    <sheetDataSet>
      <sheetData sheetId="0">
        <row r="34">
          <cell r="BW34">
            <v>82.5</v>
          </cell>
          <cell r="DV34">
            <v>5534.7635550000005</v>
          </cell>
        </row>
        <row r="35">
          <cell r="BW35">
            <v>74.2</v>
          </cell>
          <cell r="DV35">
            <v>5724.9239150000003</v>
          </cell>
        </row>
        <row r="36">
          <cell r="BW36">
            <v>82.8</v>
          </cell>
          <cell r="DV36">
            <v>5980.1776290000007</v>
          </cell>
        </row>
        <row r="37">
          <cell r="BW37">
            <v>85.8</v>
          </cell>
          <cell r="DV37">
            <v>6203.6160520000003</v>
          </cell>
        </row>
        <row r="38">
          <cell r="BW38">
            <v>85.4</v>
          </cell>
          <cell r="DV38">
            <v>6414.25522</v>
          </cell>
        </row>
        <row r="39">
          <cell r="BW39">
            <v>89.3</v>
          </cell>
          <cell r="DV39">
            <v>6646.1045819999999</v>
          </cell>
        </row>
        <row r="40">
          <cell r="BW40">
            <v>80.099999999999994</v>
          </cell>
          <cell r="DV40">
            <v>6873.931321</v>
          </cell>
        </row>
        <row r="41">
          <cell r="BW41">
            <v>87</v>
          </cell>
          <cell r="DV41">
            <v>7150.3952290000007</v>
          </cell>
        </row>
        <row r="42">
          <cell r="BW42">
            <v>86.1</v>
          </cell>
          <cell r="DV42">
            <v>7422.8365139999996</v>
          </cell>
        </row>
        <row r="43">
          <cell r="BW43">
            <v>83.6</v>
          </cell>
          <cell r="DV43">
            <v>7676.9931489999999</v>
          </cell>
        </row>
        <row r="44">
          <cell r="BW44">
            <v>75</v>
          </cell>
          <cell r="DV44">
            <v>7880.68415</v>
          </cell>
        </row>
        <row r="45">
          <cell r="BW45">
            <v>81.599999999999994</v>
          </cell>
          <cell r="DV45">
            <v>8142.8860310000009</v>
          </cell>
        </row>
        <row r="46">
          <cell r="BW46">
            <v>80.099999999999994</v>
          </cell>
          <cell r="DV46">
            <v>8403.2594470000004</v>
          </cell>
        </row>
        <row r="47">
          <cell r="BW47">
            <v>77.3</v>
          </cell>
          <cell r="DV47">
            <v>8655.587617000001</v>
          </cell>
        </row>
        <row r="48">
          <cell r="BW48">
            <v>81.400000000000006</v>
          </cell>
          <cell r="DV48">
            <v>8947.7763240000004</v>
          </cell>
        </row>
        <row r="49">
          <cell r="BW49">
            <v>83.5</v>
          </cell>
          <cell r="DV49">
            <v>9272.8774009999997</v>
          </cell>
        </row>
        <row r="50">
          <cell r="BW50">
            <v>85.6</v>
          </cell>
          <cell r="DV50">
            <v>9644.787182</v>
          </cell>
        </row>
        <row r="51">
          <cell r="BW51">
            <v>89.5</v>
          </cell>
          <cell r="DV51">
            <v>10070.453834</v>
          </cell>
        </row>
        <row r="52">
          <cell r="BW52">
            <v>91.1</v>
          </cell>
          <cell r="DV52">
            <v>10511.845284999999</v>
          </cell>
        </row>
        <row r="53">
          <cell r="BW53">
            <v>87.2</v>
          </cell>
          <cell r="DV53">
            <v>10911.913427</v>
          </cell>
        </row>
        <row r="54">
          <cell r="BW54">
            <v>87.1</v>
          </cell>
          <cell r="DV54">
            <v>11342.699781000001</v>
          </cell>
        </row>
        <row r="55">
          <cell r="BW55">
            <v>86.6</v>
          </cell>
          <cell r="DV55">
            <v>11796.524794000003</v>
          </cell>
        </row>
        <row r="56">
          <cell r="BW56">
            <v>79.400000000000006</v>
          </cell>
          <cell r="DV56">
            <v>12196.592935999999</v>
          </cell>
        </row>
        <row r="57">
          <cell r="BW57">
            <v>77.900000000000006</v>
          </cell>
          <cell r="DV57">
            <v>12633.230378</v>
          </cell>
        </row>
        <row r="58">
          <cell r="BW58">
            <v>83.352158333333335</v>
          </cell>
          <cell r="DV58">
            <v>13146.663350000003</v>
          </cell>
        </row>
        <row r="59">
          <cell r="BW59">
            <v>87.798249999999996</v>
          </cell>
          <cell r="DV59">
            <v>13717.14443</v>
          </cell>
        </row>
        <row r="60">
          <cell r="BW60">
            <v>84.428624999999997</v>
          </cell>
          <cell r="DV60">
            <v>14180.477461</v>
          </cell>
        </row>
        <row r="61">
          <cell r="BW61">
            <v>73.527175</v>
          </cell>
          <cell r="DV61">
            <v>14508.504082000001</v>
          </cell>
        </row>
        <row r="62">
          <cell r="BW62">
            <v>78.395191666666662</v>
          </cell>
          <cell r="DV62">
            <v>14905.64668</v>
          </cell>
        </row>
        <row r="63">
          <cell r="BW63">
            <v>82.446391666666671</v>
          </cell>
          <cell r="DV63">
            <v>15417.616880000001</v>
          </cell>
        </row>
        <row r="64">
          <cell r="BW64">
            <v>84.407291666666666</v>
          </cell>
          <cell r="DV64">
            <v>16025.764339000001</v>
          </cell>
        </row>
        <row r="65">
          <cell r="BW65">
            <v>83.923950000000005</v>
          </cell>
          <cell r="DV65">
            <v>16660.241694</v>
          </cell>
        </row>
        <row r="66">
          <cell r="BW66">
            <v>78.376450000000006</v>
          </cell>
          <cell r="DV66">
            <v>17160.875411000001</v>
          </cell>
        </row>
        <row r="67">
          <cell r="BW67">
            <v>76.619058333333328</v>
          </cell>
          <cell r="DV67">
            <v>17656.755119000001</v>
          </cell>
        </row>
        <row r="68">
          <cell r="BW68">
            <v>70.316149999999993</v>
          </cell>
          <cell r="DV68">
            <v>18020.985347000002</v>
          </cell>
        </row>
        <row r="69">
          <cell r="BW69">
            <v>72.972399999999993</v>
          </cell>
          <cell r="DV69">
            <v>18445.189227000003</v>
          </cell>
        </row>
        <row r="70">
          <cell r="BW70">
            <v>79.000325000000004</v>
          </cell>
          <cell r="DV70">
            <v>19047.485598000003</v>
          </cell>
        </row>
        <row r="71">
          <cell r="BW71">
            <v>77.63836666666667</v>
          </cell>
          <cell r="DV71">
            <v>19676.843251000002</v>
          </cell>
        </row>
        <row r="72">
          <cell r="BW72">
            <v>78.009133333333338</v>
          </cell>
          <cell r="DV72">
            <v>20279.505315000002</v>
          </cell>
        </row>
        <row r="73">
          <cell r="BW73">
            <v>80.547866666666664</v>
          </cell>
          <cell r="DV73">
            <v>20851.083473999999</v>
          </cell>
        </row>
        <row r="74">
          <cell r="BW74">
            <v>83.792375000000007</v>
          </cell>
          <cell r="DV74">
            <v>21454.476924000002</v>
          </cell>
        </row>
        <row r="75">
          <cell r="BW75">
            <v>83.181475000000006</v>
          </cell>
          <cell r="DV75">
            <v>22011.427363000006</v>
          </cell>
        </row>
        <row r="76">
          <cell r="BW76">
            <v>81.453041666666664</v>
          </cell>
          <cell r="DV76">
            <v>22516.449396</v>
          </cell>
        </row>
        <row r="77">
          <cell r="BW77">
            <v>78.517708333333331</v>
          </cell>
          <cell r="DV77">
            <v>22887.627791000003</v>
          </cell>
        </row>
        <row r="78">
          <cell r="BW78">
            <v>79.716449999999995</v>
          </cell>
          <cell r="DV78">
            <v>23274.530985000005</v>
          </cell>
        </row>
        <row r="79">
          <cell r="BW79">
            <v>80.521791666666672</v>
          </cell>
          <cell r="DV79">
            <v>23775.164701999998</v>
          </cell>
        </row>
        <row r="80">
          <cell r="BW80">
            <v>82.920141666666666</v>
          </cell>
          <cell r="DV80">
            <v>24335.772071000003</v>
          </cell>
        </row>
        <row r="81">
          <cell r="BW81">
            <v>83.190899999999999</v>
          </cell>
          <cell r="DV81">
            <v>24964.032644999999</v>
          </cell>
        </row>
        <row r="82">
          <cell r="BW82">
            <v>82.145700000000005</v>
          </cell>
          <cell r="DV82">
            <v>25693.955873000003</v>
          </cell>
        </row>
        <row r="83">
          <cell r="BW83">
            <v>82.869150000000005</v>
          </cell>
          <cell r="DV83">
            <v>26496.286315000001</v>
          </cell>
        </row>
        <row r="84">
          <cell r="BW84">
            <v>81.319874999999996</v>
          </cell>
          <cell r="DV84">
            <v>27404.667727</v>
          </cell>
        </row>
        <row r="85">
          <cell r="BW85">
            <v>80.18320833333334</v>
          </cell>
          <cell r="DV85">
            <v>28382.165116</v>
          </cell>
        </row>
        <row r="86">
          <cell r="BW86">
            <v>79.378050000000002</v>
          </cell>
          <cell r="DV86">
            <v>29402.082893000003</v>
          </cell>
        </row>
        <row r="87">
          <cell r="BW87">
            <v>73.303841666666671</v>
          </cell>
          <cell r="DV87">
            <v>30240.982635</v>
          </cell>
        </row>
        <row r="88">
          <cell r="BW88">
            <v>72.596816666666669</v>
          </cell>
          <cell r="DV88">
            <v>30933.239484000002</v>
          </cell>
        </row>
        <row r="89">
          <cell r="BW89">
            <v>73.661649999999995</v>
          </cell>
          <cell r="DV89">
            <v>31669.379493000004</v>
          </cell>
        </row>
        <row r="90">
          <cell r="BW90">
            <v>76.241133333333337</v>
          </cell>
          <cell r="DV90">
            <v>32476.829637000003</v>
          </cell>
        </row>
        <row r="91">
          <cell r="BW91">
            <v>78.408816666666667</v>
          </cell>
          <cell r="DV91">
            <v>33304.392896000005</v>
          </cell>
        </row>
        <row r="92">
          <cell r="BW92">
            <v>78.804583333333326</v>
          </cell>
          <cell r="DV92">
            <v>34215.699851999998</v>
          </cell>
        </row>
        <row r="93">
          <cell r="BW93">
            <v>78.986316666666667</v>
          </cell>
          <cell r="DV93">
            <v>35003.402574000007</v>
          </cell>
        </row>
        <row r="94">
          <cell r="BW94">
            <v>74.386241666666663</v>
          </cell>
          <cell r="DV94">
            <v>35551.942073999999</v>
          </cell>
        </row>
        <row r="95">
          <cell r="BW95">
            <v>65.119308333333336</v>
          </cell>
          <cell r="DV95">
            <v>35684.322940000005</v>
          </cell>
        </row>
        <row r="96">
          <cell r="BW96">
            <v>70.594341666666665</v>
          </cell>
          <cell r="DV96">
            <v>35863.51251</v>
          </cell>
        </row>
        <row r="97">
          <cell r="BW97">
            <v>73.548983333333339</v>
          </cell>
          <cell r="DV97">
            <v>36153.507059000003</v>
          </cell>
        </row>
        <row r="98">
          <cell r="BW98">
            <v>74.827341666666669</v>
          </cell>
          <cell r="DV98">
            <v>36569.300000000003</v>
          </cell>
        </row>
        <row r="99">
          <cell r="BW99">
            <v>74.966508333333337</v>
          </cell>
          <cell r="DV99">
            <v>37086.024209000003</v>
          </cell>
        </row>
        <row r="100">
          <cell r="BW100">
            <v>76.186483333333328</v>
          </cell>
          <cell r="DV100">
            <v>37691.611817000005</v>
          </cell>
        </row>
        <row r="101">
          <cell r="BW101">
            <v>76.516499999999994</v>
          </cell>
          <cell r="DV101">
            <v>38316.946846999999</v>
          </cell>
        </row>
        <row r="102">
          <cell r="BW102">
            <v>75.663449999999997</v>
          </cell>
          <cell r="DV102">
            <v>38920.705990000002</v>
          </cell>
        </row>
        <row r="103">
          <cell r="BW103">
            <v>76.46823333333333</v>
          </cell>
          <cell r="DV103">
            <v>39478.753508000009</v>
          </cell>
        </row>
        <row r="104">
          <cell r="BW104">
            <v>78.317933333333329</v>
          </cell>
          <cell r="DV104">
            <v>40148.337391000001</v>
          </cell>
        </row>
        <row r="105">
          <cell r="BW105">
            <v>77.024266666666662</v>
          </cell>
          <cell r="DV105">
            <v>40867.655522000008</v>
          </cell>
        </row>
        <row r="106">
          <cell r="BW106">
            <v>72.48363333333333</v>
          </cell>
          <cell r="DV106">
            <v>41417.657794000006</v>
          </cell>
        </row>
        <row r="107">
          <cell r="BW107">
            <v>72.761650000000003</v>
          </cell>
          <cell r="DV107">
            <v>42080.537305333455</v>
          </cell>
        </row>
        <row r="108">
          <cell r="BW108">
            <v>71.436903333333305</v>
          </cell>
          <cell r="DV108">
            <v>42715.197506833458</v>
          </cell>
        </row>
        <row r="109">
          <cell r="BW109">
            <v>78.099999999999994</v>
          </cell>
          <cell r="DV109">
            <v>43191.634537000005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72">
          <cell r="C72">
            <v>117761</v>
          </cell>
        </row>
        <row r="73">
          <cell r="C73">
            <v>120323</v>
          </cell>
        </row>
        <row r="74">
          <cell r="C74">
            <v>122988</v>
          </cell>
        </row>
        <row r="75">
          <cell r="C75">
            <v>123184</v>
          </cell>
        </row>
        <row r="76">
          <cell r="C76">
            <v>121925</v>
          </cell>
        </row>
        <row r="77">
          <cell r="C77">
            <v>121372</v>
          </cell>
        </row>
        <row r="78">
          <cell r="C78">
            <v>122473</v>
          </cell>
        </row>
        <row r="79">
          <cell r="C79">
            <v>124694</v>
          </cell>
        </row>
        <row r="80">
          <cell r="C80">
            <v>126892</v>
          </cell>
        </row>
        <row r="81">
          <cell r="C81">
            <v>128197</v>
          </cell>
        </row>
        <row r="82">
          <cell r="C82">
            <v>127127</v>
          </cell>
        </row>
        <row r="83">
          <cell r="C83">
            <v>120655</v>
          </cell>
        </row>
        <row r="84">
          <cell r="C84">
            <v>119697</v>
          </cell>
        </row>
        <row r="85">
          <cell r="C85">
            <v>121139</v>
          </cell>
        </row>
        <row r="86">
          <cell r="C86">
            <v>123521</v>
          </cell>
        </row>
        <row r="87">
          <cell r="C87">
            <v>125540</v>
          </cell>
        </row>
        <row r="88">
          <cell r="C88">
            <v>128130</v>
          </cell>
        </row>
        <row r="89">
          <cell r="C89">
            <v>131007</v>
          </cell>
        </row>
        <row r="90">
          <cell r="C90">
            <v>133022</v>
          </cell>
        </row>
        <row r="91">
          <cell r="C91">
            <v>135101</v>
          </cell>
        </row>
        <row r="92">
          <cell r="C92">
            <v>137554</v>
          </cell>
        </row>
        <row r="93">
          <cell r="C93">
            <v>139763</v>
          </cell>
        </row>
        <row r="94">
          <cell r="C94">
            <v>132363</v>
          </cell>
        </row>
        <row r="95">
          <cell r="C95">
            <v>136161</v>
          </cell>
        </row>
        <row r="96">
          <cell r="C96">
            <v>141471</v>
          </cell>
        </row>
        <row r="97">
          <cell r="C97">
            <v>144117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84"/>
  <sheetViews>
    <sheetView tabSelected="1" workbookViewId="0">
      <selection activeCell="G1" sqref="G1"/>
    </sheetView>
  </sheetViews>
  <sheetFormatPr defaultRowHeight="13.2" x14ac:dyDescent="0.25"/>
  <cols>
    <col min="1" max="1" width="9.33203125" style="11" bestFit="1" customWidth="1"/>
    <col min="2" max="3" width="11.44140625" style="7" bestFit="1" customWidth="1"/>
    <col min="4" max="4" width="10.44140625" style="7" bestFit="1" customWidth="1"/>
    <col min="5" max="5" width="12.33203125" style="5" bestFit="1" customWidth="1"/>
    <col min="6" max="6" width="11.44140625" style="7" bestFit="1" customWidth="1"/>
    <col min="7" max="7" width="8.88671875" style="7" bestFit="1" customWidth="1"/>
    <col min="8" max="8" width="9.44140625" style="7" bestFit="1" customWidth="1"/>
    <col min="9" max="9" width="8.88671875" style="7" customWidth="1"/>
    <col min="16" max="16" width="11.88671875" bestFit="1" customWidth="1"/>
  </cols>
  <sheetData>
    <row r="7" spans="1:17" x14ac:dyDescent="0.25">
      <c r="A7" t="s">
        <v>33</v>
      </c>
      <c r="B7" t="s">
        <v>8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s="12"/>
      <c r="I7" s="12"/>
      <c r="J7" s="17"/>
      <c r="K7" s="12"/>
      <c r="L7" s="17"/>
      <c r="M7" s="17"/>
      <c r="N7" s="17"/>
      <c r="O7" s="18"/>
    </row>
    <row r="8" spans="1:17" x14ac:dyDescent="0.25">
      <c r="A8">
        <v>1948</v>
      </c>
      <c r="B8" s="7">
        <v>274.5</v>
      </c>
      <c r="C8" s="7">
        <v>2274.6</v>
      </c>
      <c r="D8" s="7">
        <v>144.30000000000001</v>
      </c>
      <c r="E8" s="8">
        <v>48029</v>
      </c>
      <c r="F8" s="7">
        <v>5534.7635550000005</v>
      </c>
      <c r="G8" s="7">
        <v>82.5</v>
      </c>
      <c r="I8" s="13"/>
      <c r="J8" s="13"/>
      <c r="K8" s="13"/>
      <c r="M8" s="18"/>
      <c r="P8" s="18"/>
      <c r="Q8" s="18"/>
    </row>
    <row r="9" spans="1:17" x14ac:dyDescent="0.25">
      <c r="A9">
        <v>1949</v>
      </c>
      <c r="B9" s="7">
        <v>272.5</v>
      </c>
      <c r="C9" s="7">
        <v>2261.9</v>
      </c>
      <c r="D9" s="7">
        <v>144.30000000000001</v>
      </c>
      <c r="E9" s="8">
        <v>46769</v>
      </c>
      <c r="F9" s="7">
        <v>5724.9239150000003</v>
      </c>
      <c r="G9" s="7">
        <v>74.2</v>
      </c>
      <c r="I9" s="13"/>
      <c r="J9" s="13"/>
      <c r="K9" s="13"/>
      <c r="L9" s="14"/>
      <c r="M9" s="11"/>
      <c r="N9" s="14"/>
      <c r="O9" s="14"/>
      <c r="P9" s="16"/>
      <c r="Q9" s="16"/>
    </row>
    <row r="10" spans="1:17" x14ac:dyDescent="0.25">
      <c r="A10">
        <v>1950</v>
      </c>
      <c r="B10" s="7">
        <v>299.8</v>
      </c>
      <c r="C10" s="7">
        <v>2458.5</v>
      </c>
      <c r="D10" s="7">
        <v>158.30000000000001</v>
      </c>
      <c r="E10" s="8">
        <v>48527</v>
      </c>
      <c r="F10" s="7">
        <v>5980.1776290000007</v>
      </c>
      <c r="G10" s="7">
        <v>82.8</v>
      </c>
      <c r="I10" s="13"/>
      <c r="J10" s="13"/>
      <c r="K10" s="13"/>
      <c r="L10" s="14"/>
      <c r="M10" s="11"/>
      <c r="N10" s="14"/>
      <c r="O10" s="14"/>
      <c r="P10" s="16"/>
      <c r="Q10" s="16"/>
    </row>
    <row r="11" spans="1:17" x14ac:dyDescent="0.25">
      <c r="A11">
        <v>1951</v>
      </c>
      <c r="B11" s="7">
        <v>346.9</v>
      </c>
      <c r="C11" s="7">
        <v>2656.3</v>
      </c>
      <c r="D11" s="7">
        <v>185.7</v>
      </c>
      <c r="E11" s="8">
        <v>52537</v>
      </c>
      <c r="F11" s="7">
        <v>6203.6160520000003</v>
      </c>
      <c r="G11" s="7">
        <v>85.8</v>
      </c>
      <c r="I11" s="13"/>
      <c r="J11" s="13"/>
      <c r="K11" s="13"/>
      <c r="L11" s="14"/>
      <c r="M11" s="11"/>
      <c r="N11" s="14"/>
      <c r="O11" s="14"/>
      <c r="P11" s="16"/>
      <c r="Q11" s="16"/>
    </row>
    <row r="12" spans="1:17" x14ac:dyDescent="0.25">
      <c r="A12">
        <v>1952</v>
      </c>
      <c r="B12" s="7">
        <v>367.3</v>
      </c>
      <c r="C12" s="7">
        <v>2764.8</v>
      </c>
      <c r="D12" s="7">
        <v>201.1</v>
      </c>
      <c r="E12" s="8">
        <v>53673</v>
      </c>
      <c r="F12" s="7">
        <v>6414.25522</v>
      </c>
      <c r="G12" s="7">
        <v>85.4</v>
      </c>
      <c r="I12" s="13"/>
      <c r="J12" s="13"/>
      <c r="K12" s="13"/>
      <c r="L12" s="14"/>
      <c r="M12" s="11"/>
      <c r="N12" s="14"/>
      <c r="O12" s="14"/>
      <c r="P12" s="16"/>
      <c r="Q12" s="16"/>
    </row>
    <row r="13" spans="1:17" x14ac:dyDescent="0.25">
      <c r="A13">
        <v>1953</v>
      </c>
      <c r="B13" s="7">
        <v>389.2</v>
      </c>
      <c r="C13" s="7">
        <v>2894.4</v>
      </c>
      <c r="D13" s="7">
        <v>215.2</v>
      </c>
      <c r="E13" s="8">
        <v>54612</v>
      </c>
      <c r="F13" s="7">
        <v>6646.1045819999999</v>
      </c>
      <c r="G13" s="7">
        <v>89.3</v>
      </c>
      <c r="I13" s="13"/>
      <c r="J13" s="13"/>
      <c r="K13" s="13"/>
      <c r="L13" s="14"/>
      <c r="M13" s="11"/>
      <c r="N13" s="14"/>
      <c r="O13" s="14"/>
      <c r="P13" s="16"/>
      <c r="Q13" s="16"/>
    </row>
    <row r="14" spans="1:17" x14ac:dyDescent="0.25">
      <c r="A14">
        <v>1954</v>
      </c>
      <c r="B14" s="7">
        <v>390.5</v>
      </c>
      <c r="C14" s="7">
        <v>2877.7</v>
      </c>
      <c r="D14" s="7">
        <v>214.1</v>
      </c>
      <c r="E14" s="8">
        <v>52782</v>
      </c>
      <c r="F14" s="7">
        <v>6873.931321</v>
      </c>
      <c r="G14" s="7">
        <v>80.099999999999994</v>
      </c>
      <c r="I14" s="13"/>
      <c r="J14" s="13"/>
      <c r="K14" s="13"/>
      <c r="L14" s="14"/>
      <c r="M14" s="11"/>
      <c r="N14" s="14"/>
      <c r="O14" s="14"/>
      <c r="P14" s="16"/>
      <c r="Q14" s="16"/>
    </row>
    <row r="15" spans="1:17" x14ac:dyDescent="0.25">
      <c r="A15">
        <v>1955</v>
      </c>
      <c r="B15" s="7">
        <v>425.5</v>
      </c>
      <c r="C15" s="7">
        <v>3083</v>
      </c>
      <c r="D15" s="7">
        <v>230.6</v>
      </c>
      <c r="E15" s="8">
        <v>53988</v>
      </c>
      <c r="F15" s="7">
        <v>7150.3952290000007</v>
      </c>
      <c r="G15" s="7">
        <v>87</v>
      </c>
      <c r="I15" s="13"/>
      <c r="J15" s="13"/>
      <c r="K15" s="13"/>
      <c r="L15" s="14"/>
      <c r="M15" s="11"/>
      <c r="N15" s="14"/>
      <c r="O15" s="14"/>
      <c r="P15" s="16"/>
      <c r="Q15" s="16"/>
    </row>
    <row r="16" spans="1:17" x14ac:dyDescent="0.25">
      <c r="A16">
        <v>1956</v>
      </c>
      <c r="B16" s="7">
        <v>449.4</v>
      </c>
      <c r="C16" s="7">
        <v>3148.8</v>
      </c>
      <c r="D16" s="7">
        <v>249.3</v>
      </c>
      <c r="E16" s="8">
        <v>55303</v>
      </c>
      <c r="F16" s="7">
        <v>7422.8365139999996</v>
      </c>
      <c r="G16" s="7">
        <v>86.1</v>
      </c>
      <c r="I16" s="13"/>
      <c r="J16" s="13"/>
      <c r="K16" s="13"/>
      <c r="L16" s="14"/>
      <c r="M16" s="11"/>
      <c r="N16" s="14"/>
      <c r="O16" s="14"/>
      <c r="P16" s="16"/>
      <c r="Q16" s="16"/>
    </row>
    <row r="17" spans="1:17" x14ac:dyDescent="0.25">
      <c r="A17">
        <v>1957</v>
      </c>
      <c r="B17" s="7">
        <v>474</v>
      </c>
      <c r="C17" s="7">
        <v>3215.1</v>
      </c>
      <c r="D17" s="7">
        <v>262.60000000000002</v>
      </c>
      <c r="E17" s="8">
        <v>55724</v>
      </c>
      <c r="F17" s="7">
        <v>7676.9931489999999</v>
      </c>
      <c r="G17" s="7">
        <v>83.6</v>
      </c>
      <c r="I17" s="13"/>
      <c r="J17" s="13"/>
      <c r="K17" s="13"/>
      <c r="L17" s="14"/>
      <c r="M17" s="11"/>
      <c r="N17" s="14"/>
      <c r="O17" s="14"/>
      <c r="P17" s="16"/>
      <c r="Q17" s="16"/>
    </row>
    <row r="18" spans="1:17" x14ac:dyDescent="0.25">
      <c r="A18">
        <v>1958</v>
      </c>
      <c r="B18" s="7">
        <v>481.2</v>
      </c>
      <c r="C18" s="7">
        <v>3191.2</v>
      </c>
      <c r="D18" s="7">
        <v>264.7</v>
      </c>
      <c r="E18" s="8">
        <v>53919</v>
      </c>
      <c r="F18" s="7">
        <v>7880.68415</v>
      </c>
      <c r="G18" s="7">
        <v>75</v>
      </c>
      <c r="I18" s="13"/>
      <c r="J18" s="13"/>
      <c r="K18" s="13"/>
      <c r="L18" s="14"/>
      <c r="M18" s="11"/>
      <c r="N18" s="14"/>
      <c r="O18" s="14"/>
      <c r="P18" s="16"/>
      <c r="Q18" s="16"/>
    </row>
    <row r="19" spans="1:17" x14ac:dyDescent="0.25">
      <c r="A19">
        <v>1959</v>
      </c>
      <c r="B19" s="7">
        <v>521.70000000000005</v>
      </c>
      <c r="C19" s="7">
        <v>3412.4</v>
      </c>
      <c r="D19" s="7">
        <v>285.8</v>
      </c>
      <c r="E19" s="8">
        <v>55574</v>
      </c>
      <c r="F19" s="7">
        <v>8142.8860310000009</v>
      </c>
      <c r="G19" s="7">
        <v>81.599999999999994</v>
      </c>
      <c r="I19" s="13"/>
      <c r="J19" s="13"/>
      <c r="K19" s="13"/>
      <c r="L19" s="14"/>
      <c r="M19" s="11"/>
      <c r="N19" s="14"/>
      <c r="O19" s="14"/>
      <c r="P19" s="16"/>
      <c r="Q19" s="16"/>
    </row>
    <row r="20" spans="1:17" x14ac:dyDescent="0.25">
      <c r="A20">
        <v>1960</v>
      </c>
      <c r="B20" s="7">
        <v>542.4</v>
      </c>
      <c r="C20" s="7">
        <v>3500.3</v>
      </c>
      <c r="D20" s="7">
        <v>301.3</v>
      </c>
      <c r="E20" s="8">
        <v>56581</v>
      </c>
      <c r="F20" s="7">
        <v>8403.2594470000004</v>
      </c>
      <c r="G20" s="7">
        <v>80.099999999999994</v>
      </c>
      <c r="I20" s="13"/>
      <c r="J20" s="13"/>
      <c r="K20" s="13"/>
      <c r="L20" s="14"/>
      <c r="M20" s="11"/>
      <c r="N20" s="14"/>
      <c r="O20" s="14"/>
      <c r="P20" s="16"/>
      <c r="Q20" s="16"/>
    </row>
    <row r="21" spans="1:17" x14ac:dyDescent="0.25">
      <c r="A21">
        <v>1961</v>
      </c>
      <c r="B21" s="7">
        <v>562.20000000000005</v>
      </c>
      <c r="C21" s="7">
        <v>3590.1</v>
      </c>
      <c r="D21" s="7">
        <v>310.39999999999998</v>
      </c>
      <c r="E21" s="8">
        <v>56479</v>
      </c>
      <c r="F21" s="7">
        <v>8655.587617000001</v>
      </c>
      <c r="G21" s="7">
        <v>77.3</v>
      </c>
      <c r="I21" s="13"/>
      <c r="J21" s="13"/>
      <c r="K21" s="13"/>
      <c r="L21" s="14"/>
      <c r="M21" s="11"/>
      <c r="N21" s="14"/>
      <c r="O21" s="14"/>
      <c r="P21" s="16"/>
      <c r="Q21" s="16"/>
    </row>
    <row r="22" spans="1:17" x14ac:dyDescent="0.25">
      <c r="A22">
        <v>1962</v>
      </c>
      <c r="B22" s="7">
        <v>603.9</v>
      </c>
      <c r="C22" s="7">
        <v>3810.1</v>
      </c>
      <c r="D22" s="7">
        <v>332.2</v>
      </c>
      <c r="E22" s="8">
        <v>58034</v>
      </c>
      <c r="F22" s="7">
        <v>8947.7763240000004</v>
      </c>
      <c r="G22" s="7">
        <v>81.400000000000006</v>
      </c>
      <c r="I22" s="13"/>
      <c r="J22" s="13"/>
      <c r="K22" s="13"/>
      <c r="L22" s="14"/>
      <c r="M22" s="11"/>
      <c r="N22" s="14"/>
      <c r="O22" s="14"/>
      <c r="P22" s="16"/>
      <c r="Q22" s="16"/>
    </row>
    <row r="23" spans="1:17" x14ac:dyDescent="0.25">
      <c r="A23">
        <v>1963</v>
      </c>
      <c r="B23" s="7">
        <v>637.5</v>
      </c>
      <c r="C23" s="7">
        <v>3976.1</v>
      </c>
      <c r="D23" s="7">
        <v>350.4</v>
      </c>
      <c r="E23" s="8">
        <v>58907</v>
      </c>
      <c r="F23" s="7">
        <v>9272.8774009999997</v>
      </c>
      <c r="G23" s="7">
        <v>83.5</v>
      </c>
      <c r="I23" s="13"/>
      <c r="J23" s="13"/>
      <c r="K23" s="13"/>
      <c r="L23" s="14"/>
      <c r="M23" s="11"/>
      <c r="N23" s="14"/>
      <c r="O23" s="14"/>
      <c r="P23" s="16"/>
      <c r="Q23" s="16"/>
    </row>
    <row r="24" spans="1:17" x14ac:dyDescent="0.25">
      <c r="A24">
        <v>1964</v>
      </c>
      <c r="B24" s="7">
        <v>684.5</v>
      </c>
      <c r="C24" s="7">
        <v>4205.3</v>
      </c>
      <c r="D24" s="7">
        <v>376</v>
      </c>
      <c r="E24" s="8">
        <v>60208</v>
      </c>
      <c r="F24" s="7">
        <v>9644.787182</v>
      </c>
      <c r="G24" s="7">
        <v>85.6</v>
      </c>
      <c r="I24" s="13"/>
      <c r="J24" s="13"/>
      <c r="K24" s="13"/>
      <c r="L24" s="14"/>
      <c r="M24" s="11"/>
      <c r="N24" s="14"/>
      <c r="O24" s="14"/>
      <c r="P24" s="16"/>
      <c r="Q24" s="16"/>
    </row>
    <row r="25" spans="1:17" x14ac:dyDescent="0.25">
      <c r="A25">
        <v>1965</v>
      </c>
      <c r="B25" s="7">
        <v>742.3</v>
      </c>
      <c r="C25" s="7">
        <v>4478.6000000000004</v>
      </c>
      <c r="D25" s="7">
        <v>405.4</v>
      </c>
      <c r="E25" s="8">
        <v>62633</v>
      </c>
      <c r="F25" s="7">
        <v>10070.453834</v>
      </c>
      <c r="G25" s="7">
        <v>89.5</v>
      </c>
      <c r="I25" s="13"/>
      <c r="J25" s="13"/>
      <c r="K25" s="13"/>
      <c r="L25" s="14"/>
      <c r="M25" s="11"/>
      <c r="N25" s="14"/>
      <c r="O25" s="14"/>
      <c r="P25" s="16"/>
      <c r="Q25" s="16"/>
    </row>
    <row r="26" spans="1:17" x14ac:dyDescent="0.25">
      <c r="A26">
        <v>1966</v>
      </c>
      <c r="B26" s="7">
        <v>813.4</v>
      </c>
      <c r="C26" s="7">
        <v>4773.8999999999996</v>
      </c>
      <c r="D26" s="7">
        <v>449.2</v>
      </c>
      <c r="E26" s="8">
        <v>66071</v>
      </c>
      <c r="F26" s="7">
        <v>10511.845284999999</v>
      </c>
      <c r="G26" s="7">
        <v>91.1</v>
      </c>
      <c r="I26" s="13"/>
      <c r="J26" s="13"/>
      <c r="K26" s="13"/>
      <c r="L26" s="14"/>
      <c r="M26" s="11"/>
      <c r="N26" s="14"/>
      <c r="O26" s="14"/>
      <c r="P26" s="16"/>
      <c r="Q26" s="16"/>
    </row>
    <row r="27" spans="1:17" x14ac:dyDescent="0.25">
      <c r="A27">
        <v>1967</v>
      </c>
      <c r="B27" s="7">
        <v>860</v>
      </c>
      <c r="C27" s="7">
        <v>4904.8999999999996</v>
      </c>
      <c r="D27" s="7">
        <v>481.8</v>
      </c>
      <c r="E27" s="8">
        <v>67992</v>
      </c>
      <c r="F27" s="7">
        <v>10911.913427</v>
      </c>
      <c r="G27" s="7">
        <v>87.2</v>
      </c>
      <c r="I27" s="13"/>
      <c r="J27" s="13"/>
      <c r="K27" s="13"/>
      <c r="L27" s="14"/>
      <c r="M27" s="11"/>
      <c r="N27" s="14"/>
      <c r="O27" s="14"/>
      <c r="P27" s="16"/>
      <c r="Q27" s="16"/>
    </row>
    <row r="28" spans="1:17" x14ac:dyDescent="0.25">
      <c r="A28">
        <v>1968</v>
      </c>
      <c r="B28" s="7">
        <v>940.7</v>
      </c>
      <c r="C28" s="7">
        <v>5145.8999999999996</v>
      </c>
      <c r="D28" s="7">
        <v>530.79999999999995</v>
      </c>
      <c r="E28" s="8">
        <v>69859</v>
      </c>
      <c r="F28" s="7">
        <v>11342.699781000001</v>
      </c>
      <c r="G28" s="7">
        <v>87.1</v>
      </c>
      <c r="I28" s="13"/>
      <c r="J28" s="13"/>
      <c r="K28" s="13"/>
      <c r="L28" s="14"/>
      <c r="M28" s="11"/>
      <c r="N28" s="14"/>
      <c r="O28" s="14"/>
      <c r="P28" s="16"/>
      <c r="Q28" s="16"/>
    </row>
    <row r="29" spans="1:17" x14ac:dyDescent="0.25">
      <c r="A29">
        <v>1969</v>
      </c>
      <c r="B29" s="7">
        <v>1017.6</v>
      </c>
      <c r="C29" s="7">
        <v>5306.6</v>
      </c>
      <c r="D29" s="7">
        <v>584.5</v>
      </c>
      <c r="E29" s="8">
        <v>71718</v>
      </c>
      <c r="F29" s="7">
        <v>11796.524794000003</v>
      </c>
      <c r="G29" s="7">
        <v>86.6</v>
      </c>
      <c r="I29" s="13"/>
      <c r="J29" s="13"/>
      <c r="K29" s="13"/>
      <c r="L29" s="14"/>
      <c r="M29" s="11"/>
      <c r="N29" s="14"/>
      <c r="O29" s="14"/>
      <c r="P29" s="16"/>
      <c r="Q29" s="16"/>
    </row>
    <row r="30" spans="1:17" x14ac:dyDescent="0.25">
      <c r="A30">
        <v>1970</v>
      </c>
      <c r="B30" s="7">
        <v>1073.3</v>
      </c>
      <c r="C30" s="7">
        <v>5316.4</v>
      </c>
      <c r="D30" s="7">
        <v>623.29999999999995</v>
      </c>
      <c r="E30" s="8">
        <v>71225</v>
      </c>
      <c r="F30" s="7">
        <v>12196.592935999999</v>
      </c>
      <c r="G30" s="7">
        <v>79.400000000000006</v>
      </c>
      <c r="I30" s="13"/>
      <c r="J30" s="13"/>
      <c r="K30" s="13"/>
      <c r="L30" s="14"/>
      <c r="M30" s="11"/>
      <c r="N30" s="14"/>
      <c r="O30" s="14"/>
      <c r="P30" s="16"/>
      <c r="Q30" s="16"/>
    </row>
    <row r="31" spans="1:17" x14ac:dyDescent="0.25">
      <c r="A31">
        <v>1971</v>
      </c>
      <c r="B31" s="7">
        <v>1164.9000000000001</v>
      </c>
      <c r="C31" s="7">
        <v>5491.4</v>
      </c>
      <c r="D31" s="7">
        <v>665</v>
      </c>
      <c r="E31" s="8">
        <v>70846</v>
      </c>
      <c r="F31" s="7">
        <v>12633.230378</v>
      </c>
      <c r="G31" s="7">
        <v>77.900000000000006</v>
      </c>
      <c r="I31" s="13"/>
      <c r="J31" s="13"/>
      <c r="K31" s="13"/>
      <c r="L31" s="14"/>
      <c r="M31" s="11"/>
      <c r="N31" s="14"/>
      <c r="O31" s="14"/>
      <c r="P31" s="16"/>
      <c r="Q31" s="16"/>
    </row>
    <row r="32" spans="1:17" x14ac:dyDescent="0.25">
      <c r="A32">
        <v>1972</v>
      </c>
      <c r="B32" s="7">
        <v>1279.0999999999999</v>
      </c>
      <c r="C32" s="7">
        <v>5780</v>
      </c>
      <c r="D32" s="7">
        <v>731.3</v>
      </c>
      <c r="E32" s="8">
        <v>72674</v>
      </c>
      <c r="F32" s="7">
        <v>13146.663350000003</v>
      </c>
      <c r="G32" s="7">
        <v>83.352158333333335</v>
      </c>
      <c r="I32" s="13"/>
      <c r="J32" s="13"/>
      <c r="K32" s="13"/>
      <c r="L32" s="14"/>
      <c r="M32" s="11"/>
      <c r="N32" s="14"/>
      <c r="O32" s="14"/>
      <c r="P32" s="16"/>
      <c r="Q32" s="16"/>
    </row>
    <row r="33" spans="1:17" x14ac:dyDescent="0.25">
      <c r="A33">
        <v>1973</v>
      </c>
      <c r="B33" s="7">
        <v>1425.4</v>
      </c>
      <c r="C33" s="7">
        <v>6106.4</v>
      </c>
      <c r="D33" s="7">
        <v>812.7</v>
      </c>
      <c r="E33" s="8">
        <v>76034</v>
      </c>
      <c r="F33" s="7">
        <v>13717.14443</v>
      </c>
      <c r="G33" s="7">
        <v>87.798249999999996</v>
      </c>
      <c r="I33" s="13"/>
      <c r="J33" s="13"/>
      <c r="K33" s="13"/>
      <c r="L33" s="14"/>
      <c r="M33" s="11"/>
      <c r="N33" s="14"/>
      <c r="O33" s="14"/>
      <c r="P33" s="16"/>
      <c r="Q33" s="16"/>
    </row>
    <row r="34" spans="1:17" x14ac:dyDescent="0.25">
      <c r="A34">
        <v>1974</v>
      </c>
      <c r="B34" s="7">
        <v>1545.2</v>
      </c>
      <c r="C34" s="7">
        <v>6073.4</v>
      </c>
      <c r="D34" s="7">
        <v>887.7</v>
      </c>
      <c r="E34" s="8">
        <v>77142</v>
      </c>
      <c r="F34" s="7">
        <v>14180.477461</v>
      </c>
      <c r="G34" s="7">
        <v>84.428624999999997</v>
      </c>
      <c r="I34" s="13"/>
      <c r="J34" s="13"/>
      <c r="K34" s="13"/>
      <c r="L34" s="14"/>
      <c r="M34" s="11"/>
      <c r="N34" s="14"/>
      <c r="O34" s="14"/>
      <c r="P34" s="16"/>
      <c r="Q34" s="16"/>
    </row>
    <row r="35" spans="1:17" x14ac:dyDescent="0.25">
      <c r="A35">
        <v>1975</v>
      </c>
      <c r="B35" s="7">
        <v>1684.9</v>
      </c>
      <c r="C35" s="7">
        <v>6060.9</v>
      </c>
      <c r="D35" s="7">
        <v>947.2</v>
      </c>
      <c r="E35" s="8">
        <v>75376</v>
      </c>
      <c r="F35" s="7">
        <v>14508.504082000001</v>
      </c>
      <c r="G35" s="7">
        <v>73.527175</v>
      </c>
      <c r="I35" s="13"/>
      <c r="J35" s="13"/>
      <c r="K35" s="13"/>
      <c r="L35" s="14"/>
      <c r="M35" s="11"/>
      <c r="N35" s="14"/>
      <c r="O35" s="14"/>
      <c r="P35" s="16"/>
      <c r="Q35" s="16"/>
    </row>
    <row r="36" spans="1:17" x14ac:dyDescent="0.25">
      <c r="A36">
        <v>1976</v>
      </c>
      <c r="B36" s="7">
        <v>1873.4</v>
      </c>
      <c r="C36" s="7">
        <v>6387.4</v>
      </c>
      <c r="D36" s="7">
        <v>1048.3</v>
      </c>
      <c r="E36" s="8">
        <v>77712</v>
      </c>
      <c r="F36" s="7">
        <v>14905.64668</v>
      </c>
      <c r="G36" s="7">
        <v>78.395191666666662</v>
      </c>
      <c r="I36" s="13"/>
      <c r="J36" s="13"/>
      <c r="K36" s="13"/>
      <c r="L36" s="14"/>
      <c r="M36" s="11"/>
      <c r="N36" s="14"/>
      <c r="O36" s="14"/>
      <c r="P36" s="16"/>
      <c r="Q36" s="16"/>
    </row>
    <row r="37" spans="1:17" x14ac:dyDescent="0.25">
      <c r="A37">
        <v>1977</v>
      </c>
      <c r="B37" s="7">
        <v>2081.8000000000002</v>
      </c>
      <c r="C37" s="7">
        <v>6682.8</v>
      </c>
      <c r="D37" s="7">
        <v>1165.8</v>
      </c>
      <c r="E37" s="8">
        <v>80417</v>
      </c>
      <c r="F37" s="7">
        <v>15417.616880000001</v>
      </c>
      <c r="G37" s="7">
        <v>82.446391666666671</v>
      </c>
      <c r="I37" s="13"/>
      <c r="J37" s="13"/>
      <c r="K37" s="13"/>
      <c r="L37" s="14"/>
      <c r="M37" s="11"/>
      <c r="N37" s="14"/>
      <c r="O37" s="14"/>
      <c r="P37" s="16"/>
      <c r="Q37" s="16"/>
    </row>
    <row r="38" spans="1:17" x14ac:dyDescent="0.25">
      <c r="A38">
        <v>1978</v>
      </c>
      <c r="B38" s="7">
        <v>2351.6</v>
      </c>
      <c r="C38" s="7">
        <v>7052.7</v>
      </c>
      <c r="D38" s="7">
        <v>1316.8</v>
      </c>
      <c r="E38" s="8">
        <v>84512</v>
      </c>
      <c r="F38" s="7">
        <v>16025.764339000001</v>
      </c>
      <c r="G38" s="7">
        <v>84.407291666666666</v>
      </c>
      <c r="I38" s="13"/>
      <c r="J38" s="13"/>
      <c r="K38" s="13"/>
      <c r="L38" s="14"/>
      <c r="M38" s="11"/>
      <c r="N38" s="14"/>
      <c r="O38" s="14"/>
      <c r="P38" s="16"/>
      <c r="Q38" s="16"/>
    </row>
    <row r="39" spans="1:17" x14ac:dyDescent="0.25">
      <c r="A39">
        <v>1979</v>
      </c>
      <c r="B39" s="7">
        <v>2627.3</v>
      </c>
      <c r="C39" s="7">
        <v>7276</v>
      </c>
      <c r="D39" s="7">
        <v>1477.2</v>
      </c>
      <c r="E39" s="8">
        <v>87302</v>
      </c>
      <c r="F39" s="7">
        <v>16660.241694</v>
      </c>
      <c r="G39" s="7">
        <v>83.923950000000005</v>
      </c>
      <c r="I39" s="13"/>
      <c r="J39" s="13"/>
      <c r="K39" s="13"/>
      <c r="L39" s="14"/>
      <c r="M39" s="11"/>
      <c r="N39" s="14"/>
      <c r="O39" s="14"/>
      <c r="P39" s="16"/>
      <c r="Q39" s="16"/>
    </row>
    <row r="40" spans="1:17" x14ac:dyDescent="0.25">
      <c r="A40">
        <v>1980</v>
      </c>
      <c r="B40" s="7">
        <v>2857.3</v>
      </c>
      <c r="C40" s="7">
        <v>7257.3</v>
      </c>
      <c r="D40" s="7">
        <v>1622.2</v>
      </c>
      <c r="E40" s="8">
        <v>87222</v>
      </c>
      <c r="F40" s="7">
        <v>17160.875411000001</v>
      </c>
      <c r="G40" s="7">
        <v>78.376450000000006</v>
      </c>
      <c r="I40" s="13"/>
      <c r="J40" s="13"/>
      <c r="K40" s="13"/>
      <c r="L40" s="14"/>
      <c r="M40" s="11"/>
      <c r="N40" s="14"/>
      <c r="O40" s="14"/>
      <c r="P40" s="16"/>
      <c r="Q40" s="16"/>
    </row>
    <row r="41" spans="1:17" x14ac:dyDescent="0.25">
      <c r="A41">
        <v>1981</v>
      </c>
      <c r="B41" s="7">
        <v>3207</v>
      </c>
      <c r="C41" s="7">
        <v>7441.5</v>
      </c>
      <c r="D41" s="7">
        <v>1792.5</v>
      </c>
      <c r="E41" s="8">
        <v>87984</v>
      </c>
      <c r="F41" s="7">
        <v>17656.755119000001</v>
      </c>
      <c r="G41" s="7">
        <v>76.619058333333328</v>
      </c>
      <c r="I41" s="13"/>
      <c r="J41" s="13"/>
      <c r="K41" s="13"/>
      <c r="L41" s="14"/>
      <c r="M41" s="11"/>
      <c r="N41" s="14"/>
      <c r="O41" s="14"/>
      <c r="P41" s="16"/>
      <c r="Q41" s="16"/>
    </row>
    <row r="42" spans="1:17" x14ac:dyDescent="0.25">
      <c r="A42">
        <v>1982</v>
      </c>
      <c r="B42" s="7">
        <v>3343.8</v>
      </c>
      <c r="C42" s="7">
        <v>7307.3</v>
      </c>
      <c r="D42" s="7">
        <v>1893</v>
      </c>
      <c r="E42" s="8">
        <v>85821</v>
      </c>
      <c r="F42" s="7">
        <v>18020.985347000002</v>
      </c>
      <c r="G42" s="7">
        <v>70.316149999999993</v>
      </c>
      <c r="I42" s="13"/>
      <c r="J42" s="13"/>
      <c r="K42" s="13"/>
      <c r="L42" s="14"/>
      <c r="M42" s="11"/>
      <c r="N42" s="14"/>
      <c r="O42" s="14"/>
      <c r="P42" s="16"/>
      <c r="Q42" s="16"/>
    </row>
    <row r="43" spans="1:17" x14ac:dyDescent="0.25">
      <c r="A43">
        <v>1983</v>
      </c>
      <c r="B43" s="7">
        <v>3634</v>
      </c>
      <c r="C43" s="7">
        <v>7642.3</v>
      </c>
      <c r="D43" s="7">
        <v>2012.5</v>
      </c>
      <c r="E43" s="8">
        <v>86351</v>
      </c>
      <c r="F43" s="7">
        <v>18445.189227000003</v>
      </c>
      <c r="G43" s="7">
        <v>72.972399999999993</v>
      </c>
      <c r="I43" s="13"/>
      <c r="J43" s="13"/>
      <c r="K43" s="13"/>
      <c r="L43" s="14"/>
      <c r="M43" s="11"/>
      <c r="N43" s="14"/>
      <c r="O43" s="14"/>
      <c r="P43" s="16"/>
      <c r="Q43" s="16"/>
    </row>
    <row r="44" spans="1:17" x14ac:dyDescent="0.25">
      <c r="A44">
        <v>1984</v>
      </c>
      <c r="B44" s="7">
        <v>4037.6</v>
      </c>
      <c r="C44" s="7">
        <v>8195.2999999999993</v>
      </c>
      <c r="D44" s="7">
        <v>2215.9</v>
      </c>
      <c r="E44" s="8">
        <v>90627</v>
      </c>
      <c r="F44" s="7">
        <v>19047.485598000003</v>
      </c>
      <c r="G44" s="7">
        <v>79.000325000000004</v>
      </c>
      <c r="I44" s="13"/>
      <c r="J44" s="13"/>
      <c r="K44" s="13"/>
      <c r="L44" s="14"/>
      <c r="M44" s="11"/>
      <c r="N44" s="14"/>
      <c r="O44" s="14"/>
      <c r="P44" s="16"/>
      <c r="Q44" s="16"/>
    </row>
    <row r="45" spans="1:17" x14ac:dyDescent="0.25">
      <c r="A45">
        <v>1985</v>
      </c>
      <c r="B45" s="7">
        <v>4339</v>
      </c>
      <c r="C45" s="7">
        <v>8537</v>
      </c>
      <c r="D45" s="7">
        <v>2387.3000000000002</v>
      </c>
      <c r="E45" s="8">
        <v>92981</v>
      </c>
      <c r="F45" s="7">
        <v>19676.843251000002</v>
      </c>
      <c r="G45" s="7">
        <v>77.63836666666667</v>
      </c>
      <c r="I45" s="13"/>
      <c r="J45" s="13"/>
      <c r="K45" s="13"/>
      <c r="L45" s="14"/>
      <c r="M45" s="11"/>
      <c r="N45" s="14"/>
      <c r="O45" s="14"/>
      <c r="P45" s="16"/>
      <c r="Q45" s="16"/>
    </row>
    <row r="46" spans="1:17" x14ac:dyDescent="0.25">
      <c r="A46">
        <v>1986</v>
      </c>
      <c r="B46" s="7">
        <v>4579.6000000000004</v>
      </c>
      <c r="C46" s="7">
        <v>8832.6</v>
      </c>
      <c r="D46" s="7">
        <v>2542.1</v>
      </c>
      <c r="E46" s="8">
        <v>94655</v>
      </c>
      <c r="F46" s="7">
        <v>20279.505315000002</v>
      </c>
      <c r="G46" s="7">
        <v>78.009133333333338</v>
      </c>
      <c r="I46" s="13"/>
      <c r="J46" s="13"/>
      <c r="K46" s="13"/>
      <c r="L46" s="14"/>
      <c r="M46" s="11"/>
      <c r="N46" s="14"/>
      <c r="O46" s="14"/>
      <c r="P46" s="16"/>
      <c r="Q46" s="16"/>
    </row>
    <row r="47" spans="1:17" x14ac:dyDescent="0.25">
      <c r="A47">
        <v>1987</v>
      </c>
      <c r="B47" s="7">
        <v>4855.2</v>
      </c>
      <c r="C47" s="7">
        <v>9137.7000000000007</v>
      </c>
      <c r="D47" s="7">
        <v>2722.4</v>
      </c>
      <c r="E47" s="8">
        <v>97302</v>
      </c>
      <c r="F47" s="7">
        <v>20851.083473999999</v>
      </c>
      <c r="G47" s="7">
        <v>80.547866666666664</v>
      </c>
      <c r="I47" s="13"/>
      <c r="J47" s="13"/>
      <c r="K47" s="13"/>
      <c r="L47" s="14"/>
      <c r="M47" s="11"/>
      <c r="N47" s="14"/>
      <c r="O47" s="14"/>
      <c r="P47" s="16"/>
      <c r="Q47" s="16"/>
    </row>
    <row r="48" spans="1:17" x14ac:dyDescent="0.25">
      <c r="A48">
        <v>1988</v>
      </c>
      <c r="B48" s="7">
        <v>5236.3999999999996</v>
      </c>
      <c r="C48" s="7">
        <v>9519.4</v>
      </c>
      <c r="D48" s="7">
        <v>2948</v>
      </c>
      <c r="E48" s="8">
        <v>100136</v>
      </c>
      <c r="F48" s="7">
        <v>21454.476924000002</v>
      </c>
      <c r="G48" s="7">
        <v>83.792375000000007</v>
      </c>
      <c r="I48" s="13"/>
      <c r="J48" s="13"/>
      <c r="K48" s="13"/>
      <c r="L48" s="14"/>
      <c r="M48" s="11"/>
      <c r="N48" s="14"/>
      <c r="O48" s="14"/>
      <c r="P48" s="16"/>
      <c r="Q48" s="16"/>
    </row>
    <row r="49" spans="1:17" x14ac:dyDescent="0.25">
      <c r="A49">
        <v>1989</v>
      </c>
      <c r="B49" s="7">
        <v>5641.6</v>
      </c>
      <c r="C49" s="7">
        <v>9869</v>
      </c>
      <c r="D49" s="7">
        <v>3139.6</v>
      </c>
      <c r="E49" s="8">
        <v>102755</v>
      </c>
      <c r="F49" s="7">
        <v>22011.427363000006</v>
      </c>
      <c r="G49" s="7">
        <v>83.181475000000006</v>
      </c>
      <c r="I49" s="13"/>
      <c r="J49" s="13"/>
      <c r="K49" s="13"/>
      <c r="L49" s="14"/>
      <c r="M49" s="11"/>
      <c r="N49" s="14"/>
      <c r="O49" s="14"/>
      <c r="P49" s="16"/>
      <c r="Q49" s="16"/>
    </row>
    <row r="50" spans="1:17" x14ac:dyDescent="0.25">
      <c r="A50">
        <v>1990</v>
      </c>
      <c r="B50" s="7">
        <v>5963.1</v>
      </c>
      <c r="C50" s="7">
        <v>10055.1</v>
      </c>
      <c r="D50" s="7">
        <v>3340.4</v>
      </c>
      <c r="E50" s="8">
        <v>103892</v>
      </c>
      <c r="F50" s="7">
        <v>22516.449396</v>
      </c>
      <c r="G50" s="7">
        <v>81.453041666666664</v>
      </c>
      <c r="I50" s="13"/>
      <c r="J50" s="13"/>
      <c r="K50" s="13"/>
      <c r="L50" s="14"/>
      <c r="M50" s="11"/>
      <c r="N50" s="14"/>
      <c r="O50" s="14"/>
      <c r="P50" s="16"/>
      <c r="Q50" s="16"/>
    </row>
    <row r="51" spans="1:17" x14ac:dyDescent="0.25">
      <c r="A51">
        <v>1991</v>
      </c>
      <c r="B51" s="7">
        <v>6158.1</v>
      </c>
      <c r="C51" s="7">
        <v>10044.200000000001</v>
      </c>
      <c r="D51" s="7">
        <v>3450.5</v>
      </c>
      <c r="E51" s="8">
        <v>102403</v>
      </c>
      <c r="F51" s="7">
        <v>22887.627791000003</v>
      </c>
      <c r="G51" s="7">
        <v>78.517708333333331</v>
      </c>
      <c r="I51" s="13"/>
      <c r="J51" s="13"/>
      <c r="K51" s="13"/>
      <c r="L51" s="14"/>
      <c r="M51" s="11"/>
      <c r="N51" s="14"/>
      <c r="O51" s="14"/>
      <c r="P51" s="16"/>
      <c r="Q51" s="16"/>
    </row>
    <row r="52" spans="1:17" x14ac:dyDescent="0.25">
      <c r="A52">
        <v>1992</v>
      </c>
      <c r="B52" s="7">
        <v>6520.3</v>
      </c>
      <c r="C52" s="7">
        <v>10398</v>
      </c>
      <c r="D52" s="7">
        <v>3668.2</v>
      </c>
      <c r="E52" s="8">
        <v>102514</v>
      </c>
      <c r="F52" s="7">
        <v>23274.530985000005</v>
      </c>
      <c r="G52" s="7">
        <v>79.716449999999995</v>
      </c>
      <c r="I52" s="13"/>
      <c r="J52" s="13"/>
      <c r="K52" s="13"/>
      <c r="L52" s="14"/>
      <c r="M52" s="11"/>
      <c r="N52" s="14"/>
      <c r="O52" s="14"/>
      <c r="P52" s="16"/>
      <c r="Q52" s="16"/>
    </row>
    <row r="53" spans="1:17" x14ac:dyDescent="0.25">
      <c r="A53">
        <v>1993</v>
      </c>
      <c r="B53" s="7">
        <v>6858.6</v>
      </c>
      <c r="C53" s="7">
        <v>10684.2</v>
      </c>
      <c r="D53" s="7">
        <v>3817.3</v>
      </c>
      <c r="E53" s="8">
        <v>104026</v>
      </c>
      <c r="F53" s="7">
        <v>23775.164701999998</v>
      </c>
      <c r="G53" s="7">
        <v>80.521791666666672</v>
      </c>
      <c r="I53" s="13"/>
      <c r="J53" s="13"/>
      <c r="K53" s="13"/>
      <c r="L53" s="14"/>
      <c r="M53" s="11"/>
      <c r="N53" s="14"/>
      <c r="O53" s="14"/>
      <c r="P53" s="16"/>
      <c r="Q53" s="16"/>
    </row>
    <row r="54" spans="1:17" x14ac:dyDescent="0.25">
      <c r="A54">
        <v>1994</v>
      </c>
      <c r="B54" s="7">
        <v>7287.2</v>
      </c>
      <c r="C54" s="7">
        <v>11114.6</v>
      </c>
      <c r="D54" s="7">
        <v>4006.2</v>
      </c>
      <c r="E54" s="8">
        <v>106778</v>
      </c>
      <c r="F54" s="7">
        <v>24335.772071000003</v>
      </c>
      <c r="G54" s="7">
        <v>82.920141666666666</v>
      </c>
      <c r="I54" s="13"/>
      <c r="J54" s="13"/>
      <c r="K54" s="13"/>
      <c r="L54" s="14"/>
      <c r="M54" s="11"/>
      <c r="N54" s="14"/>
      <c r="O54" s="14"/>
      <c r="P54" s="16"/>
      <c r="Q54" s="16"/>
    </row>
    <row r="55" spans="1:17" x14ac:dyDescent="0.25">
      <c r="A55">
        <v>1995</v>
      </c>
      <c r="B55" s="7">
        <v>7639.7</v>
      </c>
      <c r="C55" s="7">
        <v>11413</v>
      </c>
      <c r="D55" s="7">
        <v>4198.1000000000004</v>
      </c>
      <c r="E55" s="8">
        <v>109754</v>
      </c>
      <c r="F55" s="7">
        <v>24964.032644999999</v>
      </c>
      <c r="G55" s="7">
        <v>83.190899999999999</v>
      </c>
      <c r="I55" s="13"/>
      <c r="J55" s="13"/>
      <c r="K55" s="13"/>
      <c r="L55" s="14"/>
      <c r="M55" s="11"/>
      <c r="N55" s="14"/>
      <c r="O55" s="14"/>
      <c r="P55" s="16"/>
      <c r="Q55" s="16"/>
    </row>
    <row r="56" spans="1:17" x14ac:dyDescent="0.25">
      <c r="A56">
        <v>1996</v>
      </c>
      <c r="B56" s="7">
        <v>8073.1</v>
      </c>
      <c r="C56" s="7">
        <v>11843.6</v>
      </c>
      <c r="D56" s="7">
        <v>4416.8999999999996</v>
      </c>
      <c r="E56" s="8">
        <v>111897</v>
      </c>
      <c r="F56" s="7">
        <v>25693.955873000003</v>
      </c>
      <c r="G56" s="7">
        <v>82.145700000000005</v>
      </c>
      <c r="I56" s="13"/>
      <c r="J56" s="13"/>
      <c r="K56" s="13"/>
      <c r="L56" s="14"/>
      <c r="M56" s="11"/>
      <c r="N56" s="14"/>
      <c r="O56" s="14"/>
      <c r="P56" s="16"/>
      <c r="Q56" s="16"/>
    </row>
    <row r="57" spans="1:17" x14ac:dyDescent="0.25">
      <c r="A57">
        <v>1997</v>
      </c>
      <c r="B57" s="7">
        <v>8577.6</v>
      </c>
      <c r="C57" s="7">
        <v>12370.3</v>
      </c>
      <c r="D57" s="7">
        <v>4708.8</v>
      </c>
      <c r="E57" s="8">
        <v>114723</v>
      </c>
      <c r="F57" s="7">
        <v>26496.286315000001</v>
      </c>
      <c r="G57" s="7">
        <v>82.869150000000005</v>
      </c>
      <c r="I57" s="13"/>
      <c r="J57" s="13"/>
      <c r="K57" s="13"/>
      <c r="L57" s="14"/>
      <c r="M57" s="11"/>
      <c r="N57" s="14"/>
      <c r="O57" s="14"/>
      <c r="P57" s="16"/>
      <c r="Q57" s="16"/>
    </row>
    <row r="58" spans="1:17" x14ac:dyDescent="0.25">
      <c r="A58">
        <v>1998</v>
      </c>
      <c r="B58" s="7">
        <v>9062.7999999999993</v>
      </c>
      <c r="C58" s="7">
        <v>12924.9</v>
      </c>
      <c r="D58" s="7">
        <v>5071.1000000000004</v>
      </c>
      <c r="E58" s="8">
        <v>117761</v>
      </c>
      <c r="F58" s="7">
        <v>27404.667727</v>
      </c>
      <c r="G58" s="7">
        <v>81.319874999999996</v>
      </c>
      <c r="I58" s="13"/>
      <c r="J58" s="13"/>
      <c r="K58" s="13"/>
      <c r="L58" s="14"/>
      <c r="M58" s="11"/>
      <c r="N58" s="14"/>
      <c r="O58" s="14"/>
      <c r="P58" s="16"/>
      <c r="Q58" s="16"/>
    </row>
    <row r="59" spans="1:17" x14ac:dyDescent="0.25">
      <c r="A59">
        <v>1999</v>
      </c>
      <c r="B59" s="7">
        <v>9631.2000000000007</v>
      </c>
      <c r="C59" s="7">
        <v>13543.8</v>
      </c>
      <c r="D59" s="7">
        <v>5402.7</v>
      </c>
      <c r="E59" s="8">
        <v>120323</v>
      </c>
      <c r="F59" s="7">
        <v>28382.165116</v>
      </c>
      <c r="G59" s="7">
        <v>80.18320833333334</v>
      </c>
      <c r="I59" s="13"/>
      <c r="J59" s="13"/>
      <c r="K59" s="13"/>
      <c r="L59" s="14"/>
      <c r="M59" s="11"/>
      <c r="N59" s="14"/>
      <c r="O59" s="14"/>
      <c r="P59" s="16"/>
      <c r="Q59" s="16"/>
    </row>
    <row r="60" spans="1:17" x14ac:dyDescent="0.25">
      <c r="A60">
        <v>2000</v>
      </c>
      <c r="B60" s="7">
        <v>10251</v>
      </c>
      <c r="C60" s="7">
        <v>14096</v>
      </c>
      <c r="D60" s="7">
        <v>5847.1</v>
      </c>
      <c r="E60" s="8">
        <v>122988</v>
      </c>
      <c r="F60" s="7">
        <v>29402.082893000003</v>
      </c>
      <c r="G60" s="7">
        <v>79.378050000000002</v>
      </c>
      <c r="I60" s="13"/>
      <c r="J60" s="13"/>
      <c r="K60" s="13"/>
      <c r="L60" s="14"/>
      <c r="M60" s="11"/>
      <c r="N60" s="14"/>
      <c r="O60" s="14"/>
      <c r="P60" s="16"/>
      <c r="Q60" s="16"/>
    </row>
    <row r="61" spans="1:17" x14ac:dyDescent="0.25">
      <c r="A61">
        <v>2001</v>
      </c>
      <c r="B61" s="7">
        <v>10581.9</v>
      </c>
      <c r="C61" s="7">
        <v>14230.7</v>
      </c>
      <c r="D61" s="7">
        <v>6038.3</v>
      </c>
      <c r="E61" s="8">
        <v>123184</v>
      </c>
      <c r="F61" s="7">
        <v>30240.982635</v>
      </c>
      <c r="G61" s="7">
        <v>73.303841666666671</v>
      </c>
      <c r="I61" s="13"/>
      <c r="J61" s="13"/>
      <c r="K61" s="13"/>
      <c r="L61" s="14"/>
      <c r="M61" s="11"/>
      <c r="N61" s="14"/>
      <c r="O61" s="14"/>
      <c r="P61" s="16"/>
      <c r="Q61" s="16"/>
    </row>
    <row r="62" spans="1:17" x14ac:dyDescent="0.25">
      <c r="A62">
        <v>2002</v>
      </c>
      <c r="B62" s="7">
        <v>10929.1</v>
      </c>
      <c r="C62" s="7">
        <v>14472.7</v>
      </c>
      <c r="D62" s="7">
        <v>6135.1</v>
      </c>
      <c r="E62" s="8">
        <v>121925</v>
      </c>
      <c r="F62" s="7">
        <v>30933.239484000002</v>
      </c>
      <c r="G62" s="7">
        <v>72.596816666666669</v>
      </c>
      <c r="I62" s="13"/>
      <c r="J62" s="13"/>
      <c r="K62" s="13"/>
      <c r="L62" s="14"/>
      <c r="M62" s="11"/>
      <c r="N62" s="14"/>
      <c r="O62" s="14"/>
      <c r="P62" s="16"/>
      <c r="Q62" s="16"/>
    </row>
    <row r="63" spans="1:17" x14ac:dyDescent="0.25">
      <c r="A63">
        <v>2003</v>
      </c>
      <c r="B63" s="7">
        <v>11456.5</v>
      </c>
      <c r="C63" s="7">
        <v>14877.3</v>
      </c>
      <c r="D63" s="7">
        <v>6353.6</v>
      </c>
      <c r="E63" s="8">
        <v>121372</v>
      </c>
      <c r="F63" s="7">
        <v>31669.379493000004</v>
      </c>
      <c r="G63" s="7">
        <v>73.661649999999995</v>
      </c>
      <c r="I63" s="13"/>
      <c r="J63" s="13"/>
      <c r="K63" s="13"/>
      <c r="L63" s="14"/>
      <c r="M63" s="11"/>
      <c r="N63" s="14"/>
      <c r="O63" s="14"/>
      <c r="P63" s="16"/>
      <c r="Q63" s="16"/>
    </row>
    <row r="64" spans="1:17" x14ac:dyDescent="0.25">
      <c r="A64">
        <v>2004</v>
      </c>
      <c r="B64" s="7">
        <v>12217.2</v>
      </c>
      <c r="C64" s="7">
        <v>15449.8</v>
      </c>
      <c r="D64" s="7">
        <v>6719.5</v>
      </c>
      <c r="E64" s="8">
        <v>122473</v>
      </c>
      <c r="F64" s="7">
        <v>32476.829637000003</v>
      </c>
      <c r="G64" s="7">
        <v>76.241133333333337</v>
      </c>
      <c r="I64" s="13"/>
      <c r="J64" s="13"/>
      <c r="K64" s="13"/>
      <c r="L64" s="14"/>
      <c r="M64" s="11"/>
      <c r="N64" s="14"/>
      <c r="O64" s="14"/>
      <c r="P64" s="16"/>
      <c r="Q64" s="16"/>
    </row>
    <row r="65" spans="1:17" x14ac:dyDescent="0.25">
      <c r="A65">
        <v>2005</v>
      </c>
      <c r="B65" s="7">
        <v>13039.2</v>
      </c>
      <c r="C65" s="7">
        <v>15988</v>
      </c>
      <c r="D65" s="7">
        <v>7066.1</v>
      </c>
      <c r="E65" s="8">
        <v>124694</v>
      </c>
      <c r="F65" s="7">
        <v>33304.392896000005</v>
      </c>
      <c r="G65" s="7">
        <v>78.408816666666667</v>
      </c>
      <c r="I65" s="13"/>
      <c r="J65" s="13"/>
      <c r="K65" s="13"/>
      <c r="L65" s="14"/>
      <c r="M65" s="11"/>
      <c r="N65" s="14"/>
      <c r="O65" s="14"/>
      <c r="P65" s="16"/>
      <c r="Q65" s="16"/>
    </row>
    <row r="66" spans="1:17" x14ac:dyDescent="0.25">
      <c r="A66">
        <v>2006</v>
      </c>
      <c r="B66" s="7">
        <v>13815.6</v>
      </c>
      <c r="C66" s="7">
        <v>16433.099999999999</v>
      </c>
      <c r="D66" s="7">
        <v>7479.7</v>
      </c>
      <c r="E66" s="8">
        <v>126892</v>
      </c>
      <c r="F66" s="7">
        <v>34215.699851999998</v>
      </c>
      <c r="G66" s="7">
        <v>78.804583333333326</v>
      </c>
      <c r="I66" s="13"/>
      <c r="J66" s="13"/>
      <c r="K66" s="13"/>
      <c r="L66" s="14"/>
      <c r="M66" s="11"/>
      <c r="N66" s="14"/>
      <c r="O66" s="14"/>
      <c r="P66" s="16"/>
      <c r="Q66" s="16"/>
    </row>
    <row r="67" spans="1:17" x14ac:dyDescent="0.25">
      <c r="A67">
        <v>2007</v>
      </c>
      <c r="B67" s="7">
        <v>14474.2</v>
      </c>
      <c r="C67" s="7">
        <v>16762.400000000001</v>
      </c>
      <c r="D67" s="7">
        <v>7878.5</v>
      </c>
      <c r="E67" s="8">
        <v>128197</v>
      </c>
      <c r="F67" s="7">
        <v>35003.402574000007</v>
      </c>
      <c r="G67" s="7">
        <v>78.986316666666667</v>
      </c>
      <c r="I67" s="13"/>
      <c r="J67" s="13"/>
      <c r="K67" s="13"/>
      <c r="L67" s="14"/>
      <c r="M67" s="11"/>
      <c r="N67" s="14"/>
      <c r="O67" s="14"/>
      <c r="P67" s="16"/>
      <c r="Q67" s="16"/>
    </row>
    <row r="68" spans="1:17" x14ac:dyDescent="0.25">
      <c r="A68">
        <v>2008</v>
      </c>
      <c r="B68" s="7">
        <v>14769.9</v>
      </c>
      <c r="C68" s="7">
        <v>16781.5</v>
      </c>
      <c r="D68" s="7">
        <v>8056.8</v>
      </c>
      <c r="E68" s="8">
        <v>127127</v>
      </c>
      <c r="F68" s="7">
        <v>35551.942073999999</v>
      </c>
      <c r="G68" s="7">
        <v>74.386241666666663</v>
      </c>
      <c r="I68" s="13"/>
      <c r="J68" s="13"/>
      <c r="K68" s="13"/>
      <c r="L68" s="14"/>
      <c r="M68" s="11"/>
      <c r="N68" s="14"/>
      <c r="O68" s="14"/>
      <c r="P68" s="16"/>
      <c r="Q68" s="16"/>
    </row>
    <row r="69" spans="1:17" x14ac:dyDescent="0.25">
      <c r="A69">
        <v>2009</v>
      </c>
      <c r="B69" s="7">
        <v>14478.1</v>
      </c>
      <c r="C69" s="7">
        <v>16349.1</v>
      </c>
      <c r="D69" s="7">
        <v>7759</v>
      </c>
      <c r="E69" s="8">
        <v>120655</v>
      </c>
      <c r="F69" s="7">
        <v>35684.322940000005</v>
      </c>
      <c r="G69" s="7">
        <v>65.119308333333336</v>
      </c>
      <c r="I69" s="13"/>
      <c r="J69" s="13"/>
      <c r="K69" s="13"/>
      <c r="L69" s="14"/>
      <c r="M69" s="11"/>
      <c r="N69" s="14"/>
      <c r="O69" s="14"/>
      <c r="P69" s="16"/>
      <c r="Q69" s="16"/>
    </row>
    <row r="70" spans="1:17" x14ac:dyDescent="0.25">
      <c r="A70">
        <v>2010</v>
      </c>
      <c r="B70" s="7">
        <v>15049</v>
      </c>
      <c r="C70" s="7">
        <v>16789.8</v>
      </c>
      <c r="D70" s="7">
        <v>7925.4</v>
      </c>
      <c r="E70" s="8">
        <v>119697</v>
      </c>
      <c r="F70" s="7">
        <v>35863.51251</v>
      </c>
      <c r="G70" s="7">
        <v>70.594341666666665</v>
      </c>
      <c r="I70" s="13"/>
      <c r="J70" s="13"/>
      <c r="K70" s="13"/>
      <c r="L70" s="14"/>
      <c r="M70" s="11"/>
      <c r="N70" s="14"/>
      <c r="O70" s="14"/>
      <c r="P70" s="16"/>
      <c r="Q70" s="16"/>
    </row>
    <row r="71" spans="1:17" x14ac:dyDescent="0.25">
      <c r="A71">
        <v>2011</v>
      </c>
      <c r="B71" s="7">
        <v>15599.7</v>
      </c>
      <c r="C71" s="7">
        <v>17052.400000000001</v>
      </c>
      <c r="D71" s="7">
        <v>8226.2000000000007</v>
      </c>
      <c r="E71" s="8">
        <v>121139</v>
      </c>
      <c r="F71" s="7">
        <v>36153.507059000003</v>
      </c>
      <c r="G71" s="7">
        <v>73.548983333333339</v>
      </c>
      <c r="I71" s="13"/>
      <c r="J71" s="13"/>
      <c r="K71" s="13"/>
      <c r="L71" s="14"/>
      <c r="M71" s="11"/>
      <c r="N71" s="14"/>
      <c r="O71" s="14"/>
      <c r="P71" s="16"/>
      <c r="Q71" s="16"/>
    </row>
    <row r="72" spans="1:17" x14ac:dyDescent="0.25">
      <c r="A72">
        <v>2012</v>
      </c>
      <c r="B72" s="7">
        <v>16254</v>
      </c>
      <c r="C72" s="7">
        <v>17442.8</v>
      </c>
      <c r="D72" s="7">
        <v>8567.4</v>
      </c>
      <c r="E72" s="8">
        <v>123521</v>
      </c>
      <c r="F72" s="7">
        <v>36569.300000000003</v>
      </c>
      <c r="G72" s="7">
        <v>74.827341666666669</v>
      </c>
      <c r="I72" s="13"/>
      <c r="J72" s="13"/>
      <c r="K72" s="13"/>
      <c r="L72" s="14"/>
      <c r="M72" s="11"/>
      <c r="N72" s="14"/>
      <c r="O72" s="14"/>
      <c r="P72" s="16"/>
      <c r="Q72" s="16"/>
    </row>
    <row r="73" spans="1:17" x14ac:dyDescent="0.25">
      <c r="A73">
        <v>2013</v>
      </c>
      <c r="B73" s="7">
        <v>16880.7</v>
      </c>
      <c r="C73" s="7">
        <v>17812.2</v>
      </c>
      <c r="D73" s="7">
        <v>8835</v>
      </c>
      <c r="E73" s="8">
        <v>125540</v>
      </c>
      <c r="F73" s="7">
        <v>37086.024209000003</v>
      </c>
      <c r="G73" s="7">
        <v>74.966508333333337</v>
      </c>
      <c r="I73" s="13"/>
      <c r="J73" s="13"/>
      <c r="K73" s="13"/>
      <c r="L73" s="14"/>
      <c r="M73" s="11"/>
      <c r="N73" s="14"/>
      <c r="O73" s="14"/>
      <c r="P73" s="16"/>
      <c r="Q73" s="16"/>
    </row>
    <row r="74" spans="1:17" x14ac:dyDescent="0.25">
      <c r="A74">
        <v>2014</v>
      </c>
      <c r="B74" s="7">
        <v>17608.099999999999</v>
      </c>
      <c r="C74" s="7">
        <v>18261.7</v>
      </c>
      <c r="D74" s="7">
        <v>9250.2000000000007</v>
      </c>
      <c r="E74" s="8">
        <v>128130</v>
      </c>
      <c r="F74" s="7">
        <v>37691.611817000005</v>
      </c>
      <c r="G74" s="7">
        <v>76.186483333333328</v>
      </c>
      <c r="I74" s="13"/>
      <c r="J74" s="13"/>
      <c r="K74" s="13"/>
      <c r="L74" s="14"/>
      <c r="M74" s="11"/>
      <c r="N74" s="14"/>
      <c r="O74" s="14"/>
      <c r="P74" s="16"/>
      <c r="Q74" s="16"/>
    </row>
    <row r="75" spans="1:17" x14ac:dyDescent="0.25">
      <c r="A75">
        <v>2015</v>
      </c>
      <c r="B75" s="7">
        <v>18295</v>
      </c>
      <c r="C75" s="7">
        <v>18799.599999999999</v>
      </c>
      <c r="D75" s="7">
        <v>9699.4</v>
      </c>
      <c r="E75" s="8">
        <v>131007</v>
      </c>
      <c r="F75" s="7">
        <v>38316.946846999999</v>
      </c>
      <c r="G75" s="7">
        <v>76.516499999999994</v>
      </c>
      <c r="I75" s="13"/>
      <c r="J75" s="13"/>
      <c r="K75" s="13"/>
      <c r="L75" s="14"/>
      <c r="M75" s="11"/>
      <c r="N75" s="14"/>
      <c r="O75" s="14"/>
      <c r="P75" s="16"/>
      <c r="Q75" s="16"/>
    </row>
    <row r="76" spans="1:17" x14ac:dyDescent="0.25">
      <c r="A76">
        <v>2016</v>
      </c>
      <c r="B76" s="7">
        <v>18804.900000000001</v>
      </c>
      <c r="C76" s="7">
        <v>19141.7</v>
      </c>
      <c r="D76" s="7">
        <v>9966.1</v>
      </c>
      <c r="E76" s="8">
        <v>133022</v>
      </c>
      <c r="F76" s="7">
        <v>38920.705990000002</v>
      </c>
      <c r="G76" s="7">
        <v>75.663449999999997</v>
      </c>
      <c r="I76" s="13"/>
      <c r="J76" s="13"/>
      <c r="K76" s="13"/>
      <c r="L76" s="14"/>
      <c r="M76" s="11"/>
      <c r="N76" s="14"/>
      <c r="O76" s="14"/>
      <c r="P76" s="16"/>
      <c r="Q76" s="16"/>
    </row>
    <row r="77" spans="1:17" x14ac:dyDescent="0.25">
      <c r="A77">
        <v>2017</v>
      </c>
      <c r="B77" s="7">
        <v>19612.099999999999</v>
      </c>
      <c r="C77" s="7">
        <v>19612.099999999999</v>
      </c>
      <c r="D77" s="7">
        <v>10424.4</v>
      </c>
      <c r="E77" s="8">
        <v>135101</v>
      </c>
      <c r="F77" s="7">
        <v>39478.753508000009</v>
      </c>
      <c r="G77" s="7">
        <v>76.46823333333333</v>
      </c>
      <c r="I77" s="13"/>
      <c r="J77" s="13"/>
      <c r="K77" s="13"/>
      <c r="L77" s="14"/>
      <c r="M77" s="11"/>
      <c r="N77" s="14"/>
      <c r="O77" s="14"/>
      <c r="P77" s="16"/>
      <c r="Q77" s="16"/>
    </row>
    <row r="78" spans="1:17" x14ac:dyDescent="0.25">
      <c r="A78">
        <v>2018</v>
      </c>
      <c r="B78" s="7">
        <v>20656.5</v>
      </c>
      <c r="C78" s="7">
        <v>20193.900000000001</v>
      </c>
      <c r="D78" s="7">
        <v>10957.4</v>
      </c>
      <c r="E78" s="8">
        <v>137554</v>
      </c>
      <c r="F78" s="7">
        <v>40148.337391000001</v>
      </c>
      <c r="G78" s="7">
        <v>78.317933333333329</v>
      </c>
      <c r="I78" s="13"/>
      <c r="J78" s="13"/>
      <c r="K78" s="13"/>
      <c r="L78" s="14"/>
      <c r="M78" s="11"/>
      <c r="N78" s="14"/>
      <c r="O78" s="14"/>
      <c r="P78" s="16"/>
      <c r="Q78" s="16"/>
    </row>
    <row r="79" spans="1:17" x14ac:dyDescent="0.25">
      <c r="A79">
        <v>2019</v>
      </c>
      <c r="B79" s="7">
        <v>21521.4</v>
      </c>
      <c r="C79" s="7">
        <v>20692.099999999999</v>
      </c>
      <c r="D79" s="7">
        <v>11447.9</v>
      </c>
      <c r="E79" s="8">
        <v>139763</v>
      </c>
      <c r="F79" s="7">
        <v>40867.655522000008</v>
      </c>
      <c r="G79" s="7">
        <v>77.024266666666662</v>
      </c>
      <c r="I79" s="13"/>
      <c r="J79" s="13"/>
      <c r="K79" s="13"/>
      <c r="L79" s="14"/>
      <c r="M79" s="11"/>
      <c r="N79" s="14"/>
      <c r="O79" s="14"/>
      <c r="P79" s="16"/>
      <c r="Q79" s="16"/>
    </row>
    <row r="80" spans="1:17" x14ac:dyDescent="0.25">
      <c r="A80">
        <v>2020</v>
      </c>
      <c r="B80" s="7">
        <v>21323</v>
      </c>
      <c r="C80" s="7">
        <v>20234.099999999999</v>
      </c>
      <c r="D80" s="7">
        <v>11594.7</v>
      </c>
      <c r="E80" s="8">
        <v>132363</v>
      </c>
      <c r="F80" s="7">
        <v>41417.657794000006</v>
      </c>
      <c r="G80" s="7">
        <v>72.48363333333333</v>
      </c>
      <c r="I80" s="13"/>
      <c r="J80" s="13"/>
      <c r="K80" s="13"/>
      <c r="L80" s="14"/>
      <c r="M80" s="11"/>
      <c r="N80" s="14"/>
      <c r="O80" s="14"/>
      <c r="P80" s="16"/>
      <c r="Q80" s="16"/>
    </row>
    <row r="81" spans="1:7" x14ac:dyDescent="0.25">
      <c r="A81">
        <v>2021</v>
      </c>
      <c r="B81" s="7">
        <v>23594</v>
      </c>
      <c r="C81" s="7">
        <v>21407.7</v>
      </c>
      <c r="D81" s="7">
        <v>12545.9</v>
      </c>
      <c r="E81" s="8">
        <v>136161</v>
      </c>
      <c r="F81" s="7">
        <v>42080.537305333455</v>
      </c>
      <c r="G81" s="7">
        <v>72.761650000000003</v>
      </c>
    </row>
    <row r="82" spans="1:7" x14ac:dyDescent="0.25">
      <c r="A82">
        <v>2022</v>
      </c>
      <c r="B82" s="7">
        <v>25744.1</v>
      </c>
      <c r="C82" s="7">
        <v>21822</v>
      </c>
      <c r="D82" s="7">
        <v>13439.2</v>
      </c>
      <c r="E82" s="8">
        <v>141471</v>
      </c>
      <c r="F82" s="7">
        <v>42715.197506833458</v>
      </c>
      <c r="G82" s="7">
        <v>71.436903333333305</v>
      </c>
    </row>
    <row r="83" spans="1:7" x14ac:dyDescent="0.25">
      <c r="A83">
        <v>2023</v>
      </c>
      <c r="B83" s="7">
        <v>27360.9</v>
      </c>
      <c r="C83" s="7">
        <v>22376.9</v>
      </c>
      <c r="D83" s="7">
        <v>14234</v>
      </c>
      <c r="E83" s="8">
        <v>144117</v>
      </c>
      <c r="F83" s="7">
        <v>43191.634537000005</v>
      </c>
      <c r="G83" s="7">
        <v>78.099999999999994</v>
      </c>
    </row>
    <row r="84" spans="1:7" x14ac:dyDescent="0.25">
      <c r="A84"/>
      <c r="E84" s="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84"/>
  <sheetViews>
    <sheetView workbookViewId="0">
      <selection activeCell="C9" sqref="C9"/>
    </sheetView>
  </sheetViews>
  <sheetFormatPr defaultRowHeight="13.2" x14ac:dyDescent="0.25"/>
  <cols>
    <col min="1" max="1" width="13.33203125" bestFit="1" customWidth="1"/>
    <col min="2" max="2" width="22.88671875" bestFit="1" customWidth="1"/>
    <col min="3" max="3" width="22.5546875" bestFit="1" customWidth="1"/>
    <col min="4" max="4" width="25.6640625" bestFit="1" customWidth="1"/>
    <col min="5" max="5" width="30" bestFit="1" customWidth="1"/>
    <col min="6" max="6" width="14.6640625" bestFit="1" customWidth="1"/>
    <col min="7" max="7" width="21.5546875" bestFit="1" customWidth="1"/>
  </cols>
  <sheetData>
    <row r="4" spans="1:8" x14ac:dyDescent="0.25">
      <c r="A4" t="s">
        <v>14</v>
      </c>
      <c r="B4" t="s">
        <v>8</v>
      </c>
      <c r="C4" s="1" t="s">
        <v>9</v>
      </c>
      <c r="D4" t="s">
        <v>10</v>
      </c>
      <c r="E4" t="s">
        <v>11</v>
      </c>
      <c r="F4" s="1" t="s">
        <v>12</v>
      </c>
      <c r="G4" s="2" t="s">
        <v>13</v>
      </c>
      <c r="H4" s="2"/>
    </row>
    <row r="5" spans="1:8" x14ac:dyDescent="0.25">
      <c r="A5" t="s">
        <v>15</v>
      </c>
      <c r="B5" t="s">
        <v>1</v>
      </c>
      <c r="C5" t="s">
        <v>5</v>
      </c>
      <c r="D5" s="3" t="s">
        <v>6</v>
      </c>
      <c r="E5" t="s">
        <v>2</v>
      </c>
      <c r="F5" s="5" t="s">
        <v>25</v>
      </c>
      <c r="G5" s="2" t="s">
        <v>3</v>
      </c>
    </row>
    <row r="6" spans="1:8" x14ac:dyDescent="0.25">
      <c r="A6" t="s">
        <v>16</v>
      </c>
      <c r="B6" t="s">
        <v>4</v>
      </c>
      <c r="C6" s="1" t="s">
        <v>34</v>
      </c>
      <c r="D6" t="s">
        <v>4</v>
      </c>
      <c r="E6" t="s">
        <v>7</v>
      </c>
      <c r="F6" s="1" t="s">
        <v>32</v>
      </c>
      <c r="G6" s="2" t="s">
        <v>0</v>
      </c>
    </row>
    <row r="7" spans="1:8" x14ac:dyDescent="0.25">
      <c r="A7" t="s">
        <v>17</v>
      </c>
      <c r="B7" s="10" t="s">
        <v>28</v>
      </c>
      <c r="C7" s="10" t="s">
        <v>28</v>
      </c>
      <c r="D7" s="10" t="s">
        <v>28</v>
      </c>
      <c r="E7" s="10" t="s">
        <v>28</v>
      </c>
      <c r="F7" s="10" t="s">
        <v>28</v>
      </c>
      <c r="G7" s="5" t="s">
        <v>29</v>
      </c>
      <c r="H7" s="6"/>
    </row>
    <row r="8" spans="1:8" x14ac:dyDescent="0.25">
      <c r="A8" s="10" t="s">
        <v>27</v>
      </c>
      <c r="B8" t="s">
        <v>30</v>
      </c>
      <c r="C8" s="4" t="s">
        <v>30</v>
      </c>
      <c r="D8" s="4" t="s">
        <v>30</v>
      </c>
      <c r="E8" s="4" t="s">
        <v>30</v>
      </c>
      <c r="F8" s="5" t="s">
        <v>24</v>
      </c>
      <c r="G8" s="5" t="s">
        <v>31</v>
      </c>
      <c r="H8" s="6"/>
    </row>
    <row r="9" spans="1:8" x14ac:dyDescent="0.25">
      <c r="A9" t="s">
        <v>18</v>
      </c>
      <c r="B9" s="10" t="s">
        <v>19</v>
      </c>
      <c r="C9" s="10" t="s">
        <v>20</v>
      </c>
      <c r="D9" s="9" t="s">
        <v>21</v>
      </c>
      <c r="E9" s="10" t="s">
        <v>22</v>
      </c>
      <c r="F9" s="10" t="s">
        <v>26</v>
      </c>
      <c r="G9" s="5" t="s">
        <v>23</v>
      </c>
      <c r="H9" s="6"/>
    </row>
    <row r="10" spans="1:8" x14ac:dyDescent="0.25">
      <c r="C10" s="4"/>
      <c r="D10" s="4"/>
      <c r="E10" s="4"/>
      <c r="F10" s="5"/>
      <c r="G10" s="5"/>
      <c r="H10" s="6"/>
    </row>
    <row r="11" spans="1:8" x14ac:dyDescent="0.25">
      <c r="C11" s="4"/>
      <c r="D11" s="4"/>
      <c r="E11" s="4"/>
      <c r="F11" s="5"/>
      <c r="G11" s="5"/>
      <c r="H11" s="6"/>
    </row>
    <row r="12" spans="1:8" x14ac:dyDescent="0.25">
      <c r="C12" s="4"/>
      <c r="D12" s="4"/>
      <c r="E12" s="4"/>
      <c r="F12" s="5"/>
      <c r="G12" s="5"/>
      <c r="H12" s="6"/>
    </row>
    <row r="13" spans="1:8" x14ac:dyDescent="0.25">
      <c r="C13" s="4"/>
      <c r="D13" s="4"/>
      <c r="E13" s="4"/>
      <c r="F13" s="5"/>
      <c r="G13" s="5"/>
      <c r="H13" s="6"/>
    </row>
    <row r="14" spans="1:8" x14ac:dyDescent="0.25">
      <c r="C14" s="4"/>
      <c r="D14" s="4"/>
      <c r="E14" s="4"/>
      <c r="F14" s="5"/>
      <c r="G14" s="5"/>
      <c r="H14" s="6"/>
    </row>
    <row r="15" spans="1:8" x14ac:dyDescent="0.25">
      <c r="C15" s="4"/>
      <c r="D15" s="4"/>
      <c r="E15" s="4"/>
      <c r="F15" s="5"/>
      <c r="G15" s="5"/>
      <c r="H15" s="6"/>
    </row>
    <row r="16" spans="1:8" x14ac:dyDescent="0.25">
      <c r="C16" s="4"/>
      <c r="D16" s="4"/>
      <c r="E16" s="4"/>
      <c r="F16" s="5"/>
      <c r="G16" s="5"/>
      <c r="H16" s="6"/>
    </row>
    <row r="17" spans="3:8" x14ac:dyDescent="0.25">
      <c r="C17" s="4"/>
      <c r="D17" s="4"/>
      <c r="E17" s="4"/>
      <c r="F17" s="5"/>
      <c r="G17" s="5"/>
      <c r="H17" s="6"/>
    </row>
    <row r="18" spans="3:8" x14ac:dyDescent="0.25">
      <c r="C18" s="4"/>
      <c r="D18" s="4"/>
      <c r="E18" s="4"/>
      <c r="F18" s="5"/>
      <c r="G18" s="5"/>
      <c r="H18" s="6"/>
    </row>
    <row r="19" spans="3:8" x14ac:dyDescent="0.25">
      <c r="C19" s="4"/>
      <c r="D19" s="4"/>
      <c r="E19" s="4"/>
      <c r="F19" s="5"/>
      <c r="G19" s="5"/>
      <c r="H19" s="6"/>
    </row>
    <row r="20" spans="3:8" x14ac:dyDescent="0.25">
      <c r="C20" s="4"/>
      <c r="D20" s="4"/>
      <c r="E20" s="4"/>
      <c r="F20" s="5"/>
      <c r="G20" s="5"/>
      <c r="H20" s="6"/>
    </row>
    <row r="21" spans="3:8" x14ac:dyDescent="0.25">
      <c r="C21" s="4"/>
      <c r="D21" s="4"/>
      <c r="E21" s="4"/>
      <c r="F21" s="5"/>
      <c r="G21" s="5"/>
      <c r="H21" s="6"/>
    </row>
    <row r="22" spans="3:8" x14ac:dyDescent="0.25">
      <c r="C22" s="4"/>
      <c r="D22" s="4"/>
      <c r="E22" s="4"/>
      <c r="F22" s="5"/>
      <c r="G22" s="5"/>
      <c r="H22" s="6"/>
    </row>
    <row r="23" spans="3:8" x14ac:dyDescent="0.25">
      <c r="C23" s="4"/>
      <c r="D23" s="4"/>
      <c r="E23" s="4"/>
      <c r="F23" s="5"/>
      <c r="G23" s="5"/>
      <c r="H23" s="6"/>
    </row>
    <row r="24" spans="3:8" x14ac:dyDescent="0.25">
      <c r="C24" s="4"/>
      <c r="D24" s="4"/>
      <c r="E24" s="4"/>
      <c r="F24" s="5"/>
      <c r="G24" s="5"/>
      <c r="H24" s="6"/>
    </row>
    <row r="25" spans="3:8" x14ac:dyDescent="0.25">
      <c r="C25" s="4"/>
      <c r="D25" s="4"/>
      <c r="E25" s="4"/>
      <c r="F25" s="5"/>
      <c r="G25" s="5"/>
      <c r="H25" s="6"/>
    </row>
    <row r="26" spans="3:8" x14ac:dyDescent="0.25">
      <c r="C26" s="4"/>
      <c r="D26" s="4"/>
      <c r="E26" s="4"/>
      <c r="F26" s="5"/>
      <c r="G26" s="5"/>
      <c r="H26" s="6"/>
    </row>
    <row r="27" spans="3:8" x14ac:dyDescent="0.25">
      <c r="C27" s="4"/>
      <c r="D27" s="4"/>
      <c r="E27" s="4"/>
      <c r="F27" s="5"/>
      <c r="G27" s="5"/>
      <c r="H27" s="6"/>
    </row>
    <row r="28" spans="3:8" x14ac:dyDescent="0.25">
      <c r="C28" s="4"/>
      <c r="D28" s="4"/>
      <c r="E28" s="4"/>
      <c r="F28" s="5"/>
      <c r="G28" s="5"/>
      <c r="H28" s="6"/>
    </row>
    <row r="29" spans="3:8" x14ac:dyDescent="0.25">
      <c r="C29" s="4"/>
      <c r="D29" s="4"/>
      <c r="E29" s="4"/>
      <c r="F29" s="5"/>
      <c r="G29" s="5"/>
      <c r="H29" s="6"/>
    </row>
    <row r="30" spans="3:8" x14ac:dyDescent="0.25">
      <c r="C30" s="4"/>
      <c r="D30" s="4"/>
      <c r="E30" s="4"/>
      <c r="F30" s="5"/>
      <c r="G30" s="5"/>
      <c r="H30" s="6"/>
    </row>
    <row r="31" spans="3:8" x14ac:dyDescent="0.25">
      <c r="C31" s="4"/>
      <c r="D31" s="4"/>
      <c r="E31" s="4"/>
      <c r="F31" s="5"/>
      <c r="G31" s="5"/>
      <c r="H31" s="6"/>
    </row>
    <row r="32" spans="3:8" x14ac:dyDescent="0.25">
      <c r="C32" s="4"/>
      <c r="D32" s="4"/>
      <c r="E32" s="4"/>
      <c r="F32" s="5"/>
      <c r="G32" s="5"/>
      <c r="H32" s="6"/>
    </row>
    <row r="33" spans="3:8" x14ac:dyDescent="0.25">
      <c r="C33" s="4"/>
      <c r="D33" s="4"/>
      <c r="E33" s="4"/>
      <c r="F33" s="5"/>
      <c r="G33" s="5"/>
      <c r="H33" s="6"/>
    </row>
    <row r="34" spans="3:8" x14ac:dyDescent="0.25">
      <c r="C34" s="4"/>
      <c r="D34" s="4"/>
      <c r="E34" s="4"/>
      <c r="F34" s="5"/>
      <c r="G34" s="5"/>
      <c r="H34" s="6"/>
    </row>
    <row r="35" spans="3:8" x14ac:dyDescent="0.25">
      <c r="C35" s="4"/>
      <c r="D35" s="4"/>
      <c r="E35" s="4"/>
      <c r="F35" s="5"/>
      <c r="G35" s="5"/>
      <c r="H35" s="6"/>
    </row>
    <row r="36" spans="3:8" x14ac:dyDescent="0.25">
      <c r="C36" s="4"/>
      <c r="D36" s="4"/>
      <c r="E36" s="4"/>
      <c r="F36" s="5"/>
      <c r="G36" s="5"/>
      <c r="H36" s="6"/>
    </row>
    <row r="37" spans="3:8" x14ac:dyDescent="0.25">
      <c r="C37" s="4"/>
      <c r="D37" s="4"/>
      <c r="E37" s="4"/>
      <c r="F37" s="5"/>
      <c r="G37" s="5"/>
      <c r="H37" s="6"/>
    </row>
    <row r="38" spans="3:8" x14ac:dyDescent="0.25">
      <c r="C38" s="4"/>
      <c r="D38" s="4"/>
      <c r="E38" s="4"/>
      <c r="F38" s="5"/>
      <c r="G38" s="5"/>
      <c r="H38" s="6"/>
    </row>
    <row r="39" spans="3:8" x14ac:dyDescent="0.25">
      <c r="C39" s="4"/>
      <c r="D39" s="4"/>
      <c r="E39" s="4"/>
      <c r="F39" s="5"/>
      <c r="G39" s="5"/>
      <c r="H39" s="6"/>
    </row>
    <row r="40" spans="3:8" x14ac:dyDescent="0.25">
      <c r="C40" s="4"/>
      <c r="D40" s="4"/>
      <c r="E40" s="4"/>
      <c r="F40" s="5"/>
      <c r="G40" s="5"/>
      <c r="H40" s="6"/>
    </row>
    <row r="41" spans="3:8" x14ac:dyDescent="0.25">
      <c r="C41" s="4"/>
      <c r="D41" s="4"/>
      <c r="E41" s="4"/>
      <c r="F41" s="5"/>
      <c r="G41" s="5"/>
      <c r="H41" s="6"/>
    </row>
    <row r="42" spans="3:8" x14ac:dyDescent="0.25">
      <c r="C42" s="4"/>
      <c r="D42" s="4"/>
      <c r="E42" s="4"/>
      <c r="F42" s="5"/>
      <c r="G42" s="5"/>
      <c r="H42" s="6"/>
    </row>
    <row r="43" spans="3:8" x14ac:dyDescent="0.25">
      <c r="C43" s="4"/>
      <c r="D43" s="4"/>
      <c r="E43" s="4"/>
      <c r="F43" s="5"/>
      <c r="G43" s="5"/>
      <c r="H43" s="6"/>
    </row>
    <row r="44" spans="3:8" x14ac:dyDescent="0.25">
      <c r="C44" s="4"/>
      <c r="D44" s="4"/>
      <c r="E44" s="4"/>
      <c r="F44" s="5"/>
      <c r="G44" s="5"/>
      <c r="H44" s="6"/>
    </row>
    <row r="45" spans="3:8" x14ac:dyDescent="0.25">
      <c r="C45" s="4"/>
      <c r="D45" s="4"/>
      <c r="E45" s="4"/>
      <c r="F45" s="5"/>
      <c r="G45" s="5"/>
      <c r="H45" s="6"/>
    </row>
    <row r="46" spans="3:8" x14ac:dyDescent="0.25">
      <c r="C46" s="4"/>
      <c r="D46" s="4"/>
      <c r="E46" s="4"/>
      <c r="F46" s="5"/>
      <c r="G46" s="5"/>
      <c r="H46" s="6"/>
    </row>
    <row r="47" spans="3:8" x14ac:dyDescent="0.25">
      <c r="C47" s="4"/>
      <c r="D47" s="4"/>
      <c r="E47" s="4"/>
      <c r="F47" s="5"/>
      <c r="G47" s="5"/>
      <c r="H47" s="6"/>
    </row>
    <row r="48" spans="3:8" x14ac:dyDescent="0.25">
      <c r="C48" s="4"/>
      <c r="D48" s="4"/>
      <c r="E48" s="4"/>
      <c r="F48" s="5"/>
      <c r="G48" s="5"/>
      <c r="H48" s="6"/>
    </row>
    <row r="49" spans="3:8" x14ac:dyDescent="0.25">
      <c r="C49" s="4"/>
      <c r="D49" s="4"/>
      <c r="E49" s="4"/>
      <c r="F49" s="5"/>
      <c r="G49" s="5"/>
      <c r="H49" s="6"/>
    </row>
    <row r="50" spans="3:8" x14ac:dyDescent="0.25">
      <c r="C50" s="4"/>
      <c r="D50" s="4"/>
      <c r="E50" s="4"/>
      <c r="F50" s="5"/>
      <c r="G50" s="5"/>
      <c r="H50" s="6"/>
    </row>
    <row r="51" spans="3:8" x14ac:dyDescent="0.25">
      <c r="C51" s="4"/>
      <c r="D51" s="4"/>
      <c r="E51" s="4"/>
      <c r="F51" s="5"/>
      <c r="G51" s="5"/>
      <c r="H51" s="6"/>
    </row>
    <row r="52" spans="3:8" x14ac:dyDescent="0.25">
      <c r="C52" s="4"/>
      <c r="D52" s="4"/>
      <c r="E52" s="4"/>
      <c r="F52" s="5"/>
      <c r="G52" s="5"/>
      <c r="H52" s="6"/>
    </row>
    <row r="53" spans="3:8" x14ac:dyDescent="0.25">
      <c r="C53" s="4"/>
      <c r="D53" s="4"/>
      <c r="E53" s="4"/>
      <c r="F53" s="5"/>
      <c r="G53" s="5"/>
      <c r="H53" s="6"/>
    </row>
    <row r="54" spans="3:8" x14ac:dyDescent="0.25">
      <c r="C54" s="4"/>
      <c r="D54" s="4"/>
      <c r="E54" s="4"/>
      <c r="F54" s="5"/>
      <c r="G54" s="5"/>
      <c r="H54" s="6"/>
    </row>
    <row r="55" spans="3:8" x14ac:dyDescent="0.25">
      <c r="C55" s="4"/>
      <c r="D55" s="4"/>
      <c r="E55" s="4"/>
      <c r="F55" s="5"/>
      <c r="G55" s="5"/>
      <c r="H55" s="6"/>
    </row>
    <row r="56" spans="3:8" x14ac:dyDescent="0.25">
      <c r="C56" s="4"/>
      <c r="D56" s="4"/>
      <c r="E56" s="4"/>
      <c r="F56" s="5"/>
      <c r="G56" s="5"/>
      <c r="H56" s="6"/>
    </row>
    <row r="57" spans="3:8" x14ac:dyDescent="0.25">
      <c r="C57" s="4"/>
      <c r="D57" s="4"/>
      <c r="E57" s="4"/>
      <c r="F57" s="5"/>
      <c r="G57" s="5"/>
      <c r="H57" s="6"/>
    </row>
    <row r="58" spans="3:8" x14ac:dyDescent="0.25">
      <c r="C58" s="4"/>
      <c r="D58" s="4"/>
      <c r="E58" s="4"/>
      <c r="F58" s="5"/>
      <c r="G58" s="5"/>
      <c r="H58" s="6"/>
    </row>
    <row r="59" spans="3:8" x14ac:dyDescent="0.25">
      <c r="C59" s="4"/>
      <c r="D59" s="4"/>
      <c r="E59" s="4"/>
      <c r="F59" s="5"/>
      <c r="G59" s="5"/>
      <c r="H59" s="6"/>
    </row>
    <row r="60" spans="3:8" x14ac:dyDescent="0.25">
      <c r="C60" s="4"/>
      <c r="D60" s="4"/>
      <c r="E60" s="4"/>
      <c r="F60" s="5"/>
      <c r="G60" s="5"/>
      <c r="H60" s="6"/>
    </row>
    <row r="61" spans="3:8" x14ac:dyDescent="0.25">
      <c r="C61" s="4"/>
      <c r="D61" s="4"/>
      <c r="E61" s="4"/>
      <c r="F61" s="5"/>
      <c r="G61" s="5"/>
      <c r="H61" s="6"/>
    </row>
    <row r="62" spans="3:8" x14ac:dyDescent="0.25">
      <c r="C62" s="4"/>
      <c r="D62" s="4"/>
      <c r="E62" s="4"/>
      <c r="F62" s="5"/>
      <c r="G62" s="5"/>
      <c r="H62" s="6"/>
    </row>
    <row r="63" spans="3:8" x14ac:dyDescent="0.25">
      <c r="C63" s="4"/>
      <c r="D63" s="4"/>
      <c r="E63" s="4"/>
      <c r="F63" s="5"/>
      <c r="G63" s="5"/>
      <c r="H63" s="6"/>
    </row>
    <row r="64" spans="3:8" x14ac:dyDescent="0.25">
      <c r="C64" s="4"/>
      <c r="D64" s="4"/>
      <c r="E64" s="4"/>
      <c r="F64" s="5"/>
      <c r="G64" s="5"/>
      <c r="H64" s="6"/>
    </row>
    <row r="65" spans="3:8" x14ac:dyDescent="0.25">
      <c r="C65" s="4"/>
      <c r="D65" s="4"/>
      <c r="E65" s="4"/>
      <c r="F65" s="5"/>
      <c r="G65" s="5"/>
      <c r="H65" s="6"/>
    </row>
    <row r="66" spans="3:8" x14ac:dyDescent="0.25">
      <c r="C66" s="4"/>
      <c r="D66" s="4"/>
      <c r="E66" s="4"/>
      <c r="F66" s="5"/>
      <c r="G66" s="5"/>
      <c r="H66" s="6"/>
    </row>
    <row r="67" spans="3:8" x14ac:dyDescent="0.25">
      <c r="C67" s="4"/>
      <c r="D67" s="4"/>
      <c r="E67" s="4"/>
      <c r="F67" s="5"/>
      <c r="G67" s="5"/>
      <c r="H67" s="6"/>
    </row>
    <row r="68" spans="3:8" x14ac:dyDescent="0.25">
      <c r="C68" s="4"/>
      <c r="D68" s="4"/>
      <c r="E68" s="4"/>
      <c r="F68" s="5"/>
      <c r="G68" s="5"/>
      <c r="H68" s="6"/>
    </row>
    <row r="69" spans="3:8" x14ac:dyDescent="0.25">
      <c r="C69" s="4"/>
      <c r="D69" s="4"/>
      <c r="E69" s="4"/>
      <c r="F69" s="5"/>
      <c r="G69" s="5"/>
      <c r="H69" s="6"/>
    </row>
    <row r="70" spans="3:8" x14ac:dyDescent="0.25">
      <c r="C70" s="4"/>
      <c r="D70" s="4"/>
      <c r="E70" s="4"/>
      <c r="F70" s="5"/>
      <c r="G70" s="5"/>
      <c r="H70" s="6"/>
    </row>
    <row r="71" spans="3:8" x14ac:dyDescent="0.25">
      <c r="C71" s="4"/>
      <c r="D71" s="4"/>
      <c r="E71" s="4"/>
      <c r="F71" s="5"/>
      <c r="G71" s="5"/>
      <c r="H71" s="6"/>
    </row>
    <row r="72" spans="3:8" x14ac:dyDescent="0.25">
      <c r="C72" s="4"/>
      <c r="D72" s="4"/>
      <c r="E72" s="4"/>
      <c r="F72" s="5"/>
      <c r="G72" s="5"/>
      <c r="H72" s="6"/>
    </row>
    <row r="73" spans="3:8" x14ac:dyDescent="0.25">
      <c r="C73" s="4"/>
      <c r="D73" s="4"/>
      <c r="E73" s="4"/>
      <c r="F73" s="5"/>
      <c r="G73" s="5"/>
      <c r="H73" s="6"/>
    </row>
    <row r="74" spans="3:8" x14ac:dyDescent="0.25">
      <c r="C74" s="4"/>
      <c r="D74" s="4"/>
      <c r="E74" s="4"/>
      <c r="F74" s="5"/>
      <c r="G74" s="5"/>
      <c r="H74" s="6"/>
    </row>
    <row r="75" spans="3:8" x14ac:dyDescent="0.25">
      <c r="C75" s="4"/>
      <c r="D75" s="4"/>
      <c r="E75" s="4"/>
      <c r="F75" s="5"/>
      <c r="G75" s="5"/>
      <c r="H75" s="6"/>
    </row>
    <row r="76" spans="3:8" x14ac:dyDescent="0.25">
      <c r="C76" s="4"/>
      <c r="D76" s="4"/>
      <c r="E76" s="4"/>
      <c r="F76" s="5"/>
      <c r="G76" s="5"/>
      <c r="H76" s="6"/>
    </row>
    <row r="77" spans="3:8" x14ac:dyDescent="0.25">
      <c r="C77" s="4"/>
      <c r="D77" s="4"/>
      <c r="E77" s="4"/>
      <c r="F77" s="5"/>
      <c r="G77" s="5"/>
      <c r="H77" s="6"/>
    </row>
    <row r="78" spans="3:8" x14ac:dyDescent="0.25">
      <c r="C78" s="4"/>
      <c r="D78" s="4"/>
      <c r="E78" s="4"/>
      <c r="F78" s="5"/>
      <c r="G78" s="5"/>
      <c r="H78" s="6"/>
    </row>
    <row r="79" spans="3:8" x14ac:dyDescent="0.25">
      <c r="C79" s="4"/>
      <c r="D79" s="4"/>
      <c r="E79" s="4"/>
      <c r="F79" s="5"/>
      <c r="G79" s="5"/>
      <c r="H79" s="6"/>
    </row>
    <row r="80" spans="3:8" x14ac:dyDescent="0.25">
      <c r="C80" s="4"/>
      <c r="D80" s="4"/>
      <c r="E80" s="4"/>
      <c r="F80" s="5"/>
      <c r="G80" s="5"/>
      <c r="H80" s="6"/>
    </row>
    <row r="81" spans="3:8" x14ac:dyDescent="0.25">
      <c r="C81" s="4"/>
      <c r="D81" s="4"/>
      <c r="E81" s="4"/>
      <c r="F81" s="5"/>
      <c r="G81" s="5"/>
      <c r="H81" s="6"/>
    </row>
    <row r="82" spans="3:8" x14ac:dyDescent="0.25">
      <c r="C82" s="4"/>
      <c r="D82" s="4"/>
      <c r="E82" s="4"/>
      <c r="F82" s="5"/>
      <c r="G82" s="5"/>
      <c r="H82" s="6"/>
    </row>
    <row r="83" spans="3:8" x14ac:dyDescent="0.25">
      <c r="C83" s="4"/>
      <c r="D83" s="4"/>
      <c r="E83" s="4"/>
      <c r="F83" s="5"/>
      <c r="G83" s="5"/>
      <c r="H83" s="6"/>
    </row>
    <row r="84" spans="3:8" x14ac:dyDescent="0.25">
      <c r="D84" s="4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O80"/>
  <sheetViews>
    <sheetView topLeftCell="A53" workbookViewId="0">
      <selection activeCell="B3" sqref="B3:H79"/>
    </sheetView>
  </sheetViews>
  <sheetFormatPr defaultRowHeight="13.2" x14ac:dyDescent="0.25"/>
  <cols>
    <col min="3" max="3" width="10.33203125" bestFit="1" customWidth="1"/>
    <col min="4" max="5" width="9.33203125" bestFit="1" customWidth="1"/>
    <col min="7" max="7" width="10.33203125" bestFit="1" customWidth="1"/>
    <col min="8" max="8" width="9.33203125" bestFit="1" customWidth="1"/>
    <col min="9" max="9" width="8.88671875" bestFit="1" customWidth="1"/>
    <col min="10" max="10" width="10.33203125" bestFit="1" customWidth="1"/>
    <col min="11" max="13" width="10.33203125" customWidth="1"/>
  </cols>
  <sheetData>
    <row r="3" spans="2:15" x14ac:dyDescent="0.25">
      <c r="B3" t="s">
        <v>33</v>
      </c>
      <c r="C3" t="s">
        <v>8</v>
      </c>
      <c r="D3" t="s">
        <v>9</v>
      </c>
      <c r="E3" t="s">
        <v>10</v>
      </c>
      <c r="F3" t="s">
        <v>11</v>
      </c>
      <c r="G3" t="s">
        <v>12</v>
      </c>
      <c r="H3" t="s">
        <v>13</v>
      </c>
      <c r="N3" s="14"/>
      <c r="O3" s="15"/>
    </row>
    <row r="4" spans="2:15" x14ac:dyDescent="0.25">
      <c r="B4">
        <v>1948</v>
      </c>
      <c r="C4" s="7">
        <f>[1]Sheet1!E28</f>
        <v>274.5</v>
      </c>
      <c r="D4" s="7">
        <f>[1]Sheet1!G28</f>
        <v>2274.6</v>
      </c>
      <c r="E4" s="7">
        <f>'[2]1-14'!D28</f>
        <v>144.30000000000001</v>
      </c>
      <c r="F4" s="8">
        <f>[3]Sheet1!$C12</f>
        <v>48029</v>
      </c>
      <c r="G4" s="7">
        <f>[4]hdata!DV34</f>
        <v>5534.7635550000005</v>
      </c>
      <c r="H4" s="7">
        <f>[4]hdata!BW34</f>
        <v>82.5</v>
      </c>
      <c r="J4" s="13"/>
      <c r="K4" s="13"/>
      <c r="L4" s="13"/>
      <c r="M4" s="13"/>
      <c r="N4" s="13"/>
    </row>
    <row r="5" spans="2:15" x14ac:dyDescent="0.25">
      <c r="B5">
        <v>1949</v>
      </c>
      <c r="C5" s="7">
        <f>[1]Sheet1!E29</f>
        <v>272.5</v>
      </c>
      <c r="D5" s="7">
        <f>[1]Sheet1!G29</f>
        <v>2261.9</v>
      </c>
      <c r="E5" s="7">
        <f>'[2]1-14'!D29</f>
        <v>144.30000000000001</v>
      </c>
      <c r="F5" s="8">
        <f>[3]Sheet1!$C13</f>
        <v>46769</v>
      </c>
      <c r="G5" s="7">
        <f>[4]hdata!DV35</f>
        <v>5724.9239150000003</v>
      </c>
      <c r="H5" s="7">
        <f>[4]hdata!BW35</f>
        <v>74.2</v>
      </c>
      <c r="I5" s="7"/>
      <c r="J5" s="13"/>
      <c r="K5" s="13"/>
      <c r="L5" s="13"/>
      <c r="M5" s="13"/>
      <c r="N5" s="13"/>
      <c r="O5" s="14"/>
    </row>
    <row r="6" spans="2:15" x14ac:dyDescent="0.25">
      <c r="B6">
        <v>1950</v>
      </c>
      <c r="C6" s="7">
        <f>[1]Sheet1!E30</f>
        <v>299.8</v>
      </c>
      <c r="D6" s="7">
        <f>[1]Sheet1!G30</f>
        <v>2458.5</v>
      </c>
      <c r="E6" s="7">
        <f>'[2]1-14'!D30</f>
        <v>158.30000000000001</v>
      </c>
      <c r="F6" s="8">
        <f>[3]Sheet1!$C14</f>
        <v>48527</v>
      </c>
      <c r="G6" s="7">
        <f>[4]hdata!DV36</f>
        <v>5980.1776290000007</v>
      </c>
      <c r="H6" s="7">
        <f>[4]hdata!BW36</f>
        <v>82.8</v>
      </c>
      <c r="I6" s="7"/>
      <c r="J6" s="13"/>
      <c r="K6" s="13"/>
      <c r="L6" s="13"/>
      <c r="M6" s="13"/>
      <c r="N6" s="13"/>
      <c r="O6" s="14"/>
    </row>
    <row r="7" spans="2:15" x14ac:dyDescent="0.25">
      <c r="B7">
        <v>1951</v>
      </c>
      <c r="C7" s="7">
        <f>[1]Sheet1!E31</f>
        <v>346.9</v>
      </c>
      <c r="D7" s="7">
        <f>[1]Sheet1!G31</f>
        <v>2656.3</v>
      </c>
      <c r="E7" s="7">
        <f>'[2]1-14'!D31</f>
        <v>185.7</v>
      </c>
      <c r="F7" s="8">
        <f>[3]Sheet1!$C15</f>
        <v>52537</v>
      </c>
      <c r="G7" s="7">
        <f>[4]hdata!DV37</f>
        <v>6203.6160520000003</v>
      </c>
      <c r="H7" s="7">
        <f>[4]hdata!BW37</f>
        <v>85.8</v>
      </c>
      <c r="I7" s="7"/>
      <c r="J7" s="13"/>
      <c r="K7" s="13"/>
      <c r="L7" s="13"/>
      <c r="M7" s="13"/>
      <c r="N7" s="13"/>
      <c r="O7" s="14"/>
    </row>
    <row r="8" spans="2:15" x14ac:dyDescent="0.25">
      <c r="B8">
        <v>1952</v>
      </c>
      <c r="C8" s="7">
        <f>[1]Sheet1!E32</f>
        <v>367.3</v>
      </c>
      <c r="D8" s="7">
        <f>[1]Sheet1!G32</f>
        <v>2764.8</v>
      </c>
      <c r="E8" s="7">
        <f>'[2]1-14'!D32</f>
        <v>201.1</v>
      </c>
      <c r="F8" s="8">
        <f>[3]Sheet1!$C16</f>
        <v>53673</v>
      </c>
      <c r="G8" s="7">
        <f>[4]hdata!DV38</f>
        <v>6414.25522</v>
      </c>
      <c r="H8" s="7">
        <f>[4]hdata!BW38</f>
        <v>85.4</v>
      </c>
      <c r="I8" s="7"/>
      <c r="J8" s="13"/>
      <c r="K8" s="13"/>
      <c r="L8" s="13"/>
      <c r="M8" s="13"/>
      <c r="N8" s="13"/>
      <c r="O8" s="14"/>
    </row>
    <row r="9" spans="2:15" x14ac:dyDescent="0.25">
      <c r="B9">
        <v>1953</v>
      </c>
      <c r="C9" s="7">
        <f>[1]Sheet1!E33</f>
        <v>389.2</v>
      </c>
      <c r="D9" s="7">
        <f>[1]Sheet1!G33</f>
        <v>2894.4</v>
      </c>
      <c r="E9" s="7">
        <f>'[2]1-14'!D33</f>
        <v>215.2</v>
      </c>
      <c r="F9" s="8">
        <f>[3]Sheet1!$C17</f>
        <v>54612</v>
      </c>
      <c r="G9" s="7">
        <f>[4]hdata!DV39</f>
        <v>6646.1045819999999</v>
      </c>
      <c r="H9" s="7">
        <f>[4]hdata!BW39</f>
        <v>89.3</v>
      </c>
      <c r="I9" s="7"/>
      <c r="J9" s="13"/>
      <c r="K9" s="13"/>
      <c r="L9" s="13"/>
      <c r="M9" s="13"/>
      <c r="N9" s="13"/>
      <c r="O9" s="14"/>
    </row>
    <row r="10" spans="2:15" x14ac:dyDescent="0.25">
      <c r="B10">
        <v>1954</v>
      </c>
      <c r="C10" s="7">
        <f>[1]Sheet1!E34</f>
        <v>390.5</v>
      </c>
      <c r="D10" s="7">
        <f>[1]Sheet1!G34</f>
        <v>2877.7</v>
      </c>
      <c r="E10" s="7">
        <f>'[2]1-14'!D34</f>
        <v>214.1</v>
      </c>
      <c r="F10" s="8">
        <f>[3]Sheet1!$C18</f>
        <v>52782</v>
      </c>
      <c r="G10" s="7">
        <f>[4]hdata!DV40</f>
        <v>6873.931321</v>
      </c>
      <c r="H10" s="7">
        <f>[4]hdata!BW40</f>
        <v>80.099999999999994</v>
      </c>
      <c r="I10" s="7"/>
      <c r="J10" s="13"/>
      <c r="K10" s="13"/>
      <c r="L10" s="13"/>
      <c r="M10" s="13"/>
      <c r="N10" s="13"/>
      <c r="O10" s="14"/>
    </row>
    <row r="11" spans="2:15" x14ac:dyDescent="0.25">
      <c r="B11">
        <v>1955</v>
      </c>
      <c r="C11" s="7">
        <f>[1]Sheet1!E35</f>
        <v>425.5</v>
      </c>
      <c r="D11" s="7">
        <f>[1]Sheet1!G35</f>
        <v>3083</v>
      </c>
      <c r="E11" s="7">
        <f>'[2]1-14'!D35</f>
        <v>230.6</v>
      </c>
      <c r="F11" s="8">
        <f>[3]Sheet1!$C19</f>
        <v>53988</v>
      </c>
      <c r="G11" s="7">
        <f>[4]hdata!DV41</f>
        <v>7150.3952290000007</v>
      </c>
      <c r="H11" s="7">
        <f>[4]hdata!BW41</f>
        <v>87</v>
      </c>
      <c r="I11" s="7"/>
      <c r="J11" s="13"/>
      <c r="K11" s="13"/>
      <c r="L11" s="13"/>
      <c r="M11" s="13"/>
      <c r="N11" s="13"/>
      <c r="O11" s="14"/>
    </row>
    <row r="12" spans="2:15" x14ac:dyDescent="0.25">
      <c r="B12">
        <v>1956</v>
      </c>
      <c r="C12" s="7">
        <f>[1]Sheet1!E36</f>
        <v>449.4</v>
      </c>
      <c r="D12" s="7">
        <f>[1]Sheet1!G36</f>
        <v>3148.8</v>
      </c>
      <c r="E12" s="7">
        <f>'[2]1-14'!D36</f>
        <v>249.3</v>
      </c>
      <c r="F12" s="8">
        <f>[3]Sheet1!$C20</f>
        <v>55303</v>
      </c>
      <c r="G12" s="7">
        <f>[4]hdata!DV42</f>
        <v>7422.8365139999996</v>
      </c>
      <c r="H12" s="7">
        <f>[4]hdata!BW42</f>
        <v>86.1</v>
      </c>
      <c r="I12" s="7"/>
      <c r="J12" s="13"/>
      <c r="K12" s="13"/>
      <c r="L12" s="13"/>
      <c r="M12" s="13"/>
      <c r="N12" s="13"/>
      <c r="O12" s="14"/>
    </row>
    <row r="13" spans="2:15" x14ac:dyDescent="0.25">
      <c r="B13">
        <v>1957</v>
      </c>
      <c r="C13" s="7">
        <f>[1]Sheet1!E37</f>
        <v>474</v>
      </c>
      <c r="D13" s="7">
        <f>[1]Sheet1!G37</f>
        <v>3215.1</v>
      </c>
      <c r="E13" s="7">
        <f>'[2]1-14'!D37</f>
        <v>262.60000000000002</v>
      </c>
      <c r="F13" s="8">
        <f>[3]Sheet1!$C21</f>
        <v>55724</v>
      </c>
      <c r="G13" s="7">
        <f>[4]hdata!DV43</f>
        <v>7676.9931489999999</v>
      </c>
      <c r="H13" s="7">
        <f>[4]hdata!BW43</f>
        <v>83.6</v>
      </c>
      <c r="I13" s="7"/>
      <c r="J13" s="13"/>
      <c r="K13" s="13"/>
      <c r="L13" s="13"/>
      <c r="M13" s="13"/>
      <c r="N13" s="13"/>
      <c r="O13" s="14"/>
    </row>
    <row r="14" spans="2:15" x14ac:dyDescent="0.25">
      <c r="B14">
        <v>1958</v>
      </c>
      <c r="C14" s="7">
        <f>[1]Sheet1!E38</f>
        <v>481.2</v>
      </c>
      <c r="D14" s="7">
        <f>[1]Sheet1!G38</f>
        <v>3191.2</v>
      </c>
      <c r="E14" s="7">
        <f>'[2]1-14'!D38</f>
        <v>264.7</v>
      </c>
      <c r="F14" s="8">
        <f>[3]Sheet1!$C22</f>
        <v>53919</v>
      </c>
      <c r="G14" s="7">
        <f>[4]hdata!DV44</f>
        <v>7880.68415</v>
      </c>
      <c r="H14" s="7">
        <f>[4]hdata!BW44</f>
        <v>75</v>
      </c>
      <c r="I14" s="7"/>
      <c r="J14" s="13"/>
      <c r="K14" s="13"/>
      <c r="L14" s="13"/>
      <c r="M14" s="13"/>
      <c r="N14" s="13"/>
      <c r="O14" s="14"/>
    </row>
    <row r="15" spans="2:15" x14ac:dyDescent="0.25">
      <c r="B15">
        <v>1959</v>
      </c>
      <c r="C15" s="7">
        <f>[1]Sheet1!E39</f>
        <v>521.70000000000005</v>
      </c>
      <c r="D15" s="7">
        <f>[1]Sheet1!G39</f>
        <v>3412.4</v>
      </c>
      <c r="E15" s="7">
        <f>'[2]1-14'!D39</f>
        <v>285.8</v>
      </c>
      <c r="F15" s="8">
        <f>[3]Sheet1!$C23</f>
        <v>55574</v>
      </c>
      <c r="G15" s="7">
        <f>[4]hdata!DV45</f>
        <v>8142.8860310000009</v>
      </c>
      <c r="H15" s="7">
        <f>[4]hdata!BW45</f>
        <v>81.599999999999994</v>
      </c>
      <c r="I15" s="7"/>
      <c r="J15" s="13"/>
      <c r="K15" s="13"/>
      <c r="L15" s="13"/>
      <c r="M15" s="13"/>
      <c r="N15" s="13"/>
      <c r="O15" s="14"/>
    </row>
    <row r="16" spans="2:15" x14ac:dyDescent="0.25">
      <c r="B16">
        <v>1960</v>
      </c>
      <c r="C16" s="7">
        <f>[1]Sheet1!E40</f>
        <v>542.4</v>
      </c>
      <c r="D16" s="7">
        <f>[1]Sheet1!G40</f>
        <v>3500.3</v>
      </c>
      <c r="E16" s="7">
        <f>'[2]1-14'!D40</f>
        <v>301.3</v>
      </c>
      <c r="F16" s="8">
        <f>[3]Sheet1!$C24</f>
        <v>56581</v>
      </c>
      <c r="G16" s="7">
        <f>[4]hdata!DV46</f>
        <v>8403.2594470000004</v>
      </c>
      <c r="H16" s="7">
        <f>[4]hdata!BW46</f>
        <v>80.099999999999994</v>
      </c>
      <c r="I16" s="7"/>
      <c r="J16" s="13"/>
      <c r="K16" s="13"/>
      <c r="L16" s="13"/>
      <c r="M16" s="13"/>
      <c r="N16" s="13"/>
      <c r="O16" s="14"/>
    </row>
    <row r="17" spans="2:15" x14ac:dyDescent="0.25">
      <c r="B17">
        <v>1961</v>
      </c>
      <c r="C17" s="7">
        <f>[1]Sheet1!E41</f>
        <v>562.20000000000005</v>
      </c>
      <c r="D17" s="7">
        <f>[1]Sheet1!G41</f>
        <v>3590.1</v>
      </c>
      <c r="E17" s="7">
        <f>'[2]1-14'!D41</f>
        <v>310.39999999999998</v>
      </c>
      <c r="F17" s="8">
        <f>[3]Sheet1!$C25</f>
        <v>56479</v>
      </c>
      <c r="G17" s="7">
        <f>[4]hdata!DV47</f>
        <v>8655.587617000001</v>
      </c>
      <c r="H17" s="7">
        <f>[4]hdata!BW47</f>
        <v>77.3</v>
      </c>
      <c r="I17" s="7"/>
      <c r="J17" s="13"/>
      <c r="K17" s="13"/>
      <c r="L17" s="13"/>
      <c r="M17" s="13"/>
      <c r="N17" s="13"/>
      <c r="O17" s="14"/>
    </row>
    <row r="18" spans="2:15" x14ac:dyDescent="0.25">
      <c r="B18">
        <v>1962</v>
      </c>
      <c r="C18" s="7">
        <f>[1]Sheet1!E42</f>
        <v>603.9</v>
      </c>
      <c r="D18" s="7">
        <f>[1]Sheet1!G42</f>
        <v>3810.1</v>
      </c>
      <c r="E18" s="7">
        <f>'[2]1-14'!D42</f>
        <v>332.2</v>
      </c>
      <c r="F18" s="8">
        <f>[3]Sheet1!$C26</f>
        <v>58034</v>
      </c>
      <c r="G18" s="7">
        <f>[4]hdata!DV48</f>
        <v>8947.7763240000004</v>
      </c>
      <c r="H18" s="7">
        <f>[4]hdata!BW48</f>
        <v>81.400000000000006</v>
      </c>
      <c r="I18" s="7"/>
      <c r="J18" s="13"/>
      <c r="K18" s="13"/>
      <c r="L18" s="13"/>
      <c r="M18" s="13"/>
      <c r="N18" s="13"/>
      <c r="O18" s="14"/>
    </row>
    <row r="19" spans="2:15" x14ac:dyDescent="0.25">
      <c r="B19">
        <v>1963</v>
      </c>
      <c r="C19" s="7">
        <f>[1]Sheet1!E43</f>
        <v>637.5</v>
      </c>
      <c r="D19" s="7">
        <f>[1]Sheet1!G43</f>
        <v>3976.1</v>
      </c>
      <c r="E19" s="7">
        <f>'[2]1-14'!D43</f>
        <v>350.4</v>
      </c>
      <c r="F19" s="8">
        <f>[3]Sheet1!$C27</f>
        <v>58907</v>
      </c>
      <c r="G19" s="7">
        <f>[4]hdata!DV49</f>
        <v>9272.8774009999997</v>
      </c>
      <c r="H19" s="7">
        <f>[4]hdata!BW49</f>
        <v>83.5</v>
      </c>
      <c r="I19" s="7"/>
      <c r="J19" s="13"/>
      <c r="K19" s="13"/>
      <c r="L19" s="13"/>
      <c r="M19" s="13"/>
      <c r="N19" s="13"/>
      <c r="O19" s="14"/>
    </row>
    <row r="20" spans="2:15" x14ac:dyDescent="0.25">
      <c r="B20">
        <v>1964</v>
      </c>
      <c r="C20" s="7">
        <f>[1]Sheet1!E44</f>
        <v>684.5</v>
      </c>
      <c r="D20" s="7">
        <f>[1]Sheet1!G44</f>
        <v>4205.3</v>
      </c>
      <c r="E20" s="7">
        <f>'[2]1-14'!D44</f>
        <v>376</v>
      </c>
      <c r="F20" s="8">
        <f>[3]Sheet1!$C28</f>
        <v>60208</v>
      </c>
      <c r="G20" s="7">
        <f>[4]hdata!DV50</f>
        <v>9644.787182</v>
      </c>
      <c r="H20" s="7">
        <f>[4]hdata!BW50</f>
        <v>85.6</v>
      </c>
      <c r="I20" s="7"/>
      <c r="J20" s="13"/>
      <c r="K20" s="13"/>
      <c r="L20" s="13"/>
      <c r="M20" s="13"/>
      <c r="N20" s="13"/>
      <c r="O20" s="14"/>
    </row>
    <row r="21" spans="2:15" x14ac:dyDescent="0.25">
      <c r="B21">
        <v>1965</v>
      </c>
      <c r="C21" s="7">
        <f>[1]Sheet1!E45</f>
        <v>742.3</v>
      </c>
      <c r="D21" s="7">
        <f>[1]Sheet1!G45</f>
        <v>4478.6000000000004</v>
      </c>
      <c r="E21" s="7">
        <f>'[2]1-14'!D45</f>
        <v>405.4</v>
      </c>
      <c r="F21" s="8">
        <f>[3]Sheet1!$C29</f>
        <v>62633</v>
      </c>
      <c r="G21" s="7">
        <f>[4]hdata!DV51</f>
        <v>10070.453834</v>
      </c>
      <c r="H21" s="7">
        <f>[4]hdata!BW51</f>
        <v>89.5</v>
      </c>
      <c r="I21" s="7"/>
      <c r="J21" s="13"/>
      <c r="K21" s="13"/>
      <c r="L21" s="13"/>
      <c r="M21" s="13"/>
      <c r="N21" s="13"/>
      <c r="O21" s="14"/>
    </row>
    <row r="22" spans="2:15" x14ac:dyDescent="0.25">
      <c r="B22">
        <v>1966</v>
      </c>
      <c r="C22" s="7">
        <f>[1]Sheet1!E46</f>
        <v>813.4</v>
      </c>
      <c r="D22" s="7">
        <f>[1]Sheet1!G46</f>
        <v>4773.8999999999996</v>
      </c>
      <c r="E22" s="7">
        <f>'[2]1-14'!D46</f>
        <v>449.2</v>
      </c>
      <c r="F22" s="8">
        <f>[3]Sheet1!$C30</f>
        <v>66071</v>
      </c>
      <c r="G22" s="7">
        <f>[4]hdata!DV52</f>
        <v>10511.845284999999</v>
      </c>
      <c r="H22" s="7">
        <f>[4]hdata!BW52</f>
        <v>91.1</v>
      </c>
      <c r="I22" s="7"/>
      <c r="J22" s="13"/>
      <c r="K22" s="13"/>
      <c r="L22" s="13"/>
      <c r="M22" s="13"/>
      <c r="N22" s="13"/>
      <c r="O22" s="14"/>
    </row>
    <row r="23" spans="2:15" x14ac:dyDescent="0.25">
      <c r="B23">
        <v>1967</v>
      </c>
      <c r="C23" s="7">
        <f>[1]Sheet1!E47</f>
        <v>860</v>
      </c>
      <c r="D23" s="7">
        <f>[1]Sheet1!G47</f>
        <v>4904.8999999999996</v>
      </c>
      <c r="E23" s="7">
        <f>'[2]1-14'!D47</f>
        <v>481.8</v>
      </c>
      <c r="F23" s="8">
        <f>[3]Sheet1!$C31</f>
        <v>67992</v>
      </c>
      <c r="G23" s="7">
        <f>[4]hdata!DV53</f>
        <v>10911.913427</v>
      </c>
      <c r="H23" s="7">
        <f>[4]hdata!BW53</f>
        <v>87.2</v>
      </c>
      <c r="I23" s="7"/>
      <c r="J23" s="13"/>
      <c r="K23" s="13"/>
      <c r="L23" s="13"/>
      <c r="M23" s="13"/>
      <c r="N23" s="13"/>
      <c r="O23" s="14"/>
    </row>
    <row r="24" spans="2:15" x14ac:dyDescent="0.25">
      <c r="B24">
        <v>1968</v>
      </c>
      <c r="C24" s="7">
        <f>[1]Sheet1!E48</f>
        <v>940.7</v>
      </c>
      <c r="D24" s="7">
        <f>[1]Sheet1!G48</f>
        <v>5145.8999999999996</v>
      </c>
      <c r="E24" s="7">
        <f>'[2]1-14'!D48</f>
        <v>530.79999999999995</v>
      </c>
      <c r="F24" s="8">
        <f>[3]Sheet1!$C32</f>
        <v>69859</v>
      </c>
      <c r="G24" s="7">
        <f>[4]hdata!DV54</f>
        <v>11342.699781000001</v>
      </c>
      <c r="H24" s="7">
        <f>[4]hdata!BW54</f>
        <v>87.1</v>
      </c>
      <c r="I24" s="7"/>
      <c r="J24" s="13"/>
      <c r="K24" s="13"/>
      <c r="L24" s="13"/>
      <c r="M24" s="13"/>
      <c r="N24" s="13"/>
      <c r="O24" s="14"/>
    </row>
    <row r="25" spans="2:15" x14ac:dyDescent="0.25">
      <c r="B25">
        <v>1969</v>
      </c>
      <c r="C25" s="7">
        <f>[1]Sheet1!E49</f>
        <v>1017.6</v>
      </c>
      <c r="D25" s="7">
        <f>[1]Sheet1!G49</f>
        <v>5306.6</v>
      </c>
      <c r="E25" s="7">
        <f>'[2]1-14'!D49</f>
        <v>584.5</v>
      </c>
      <c r="F25" s="8">
        <f>[3]Sheet1!$C33</f>
        <v>71718</v>
      </c>
      <c r="G25" s="7">
        <f>[4]hdata!DV55</f>
        <v>11796.524794000003</v>
      </c>
      <c r="H25" s="7">
        <f>[4]hdata!BW55</f>
        <v>86.6</v>
      </c>
      <c r="I25" s="7"/>
      <c r="J25" s="13"/>
      <c r="K25" s="13"/>
      <c r="L25" s="13"/>
      <c r="M25" s="13"/>
      <c r="N25" s="13"/>
      <c r="O25" s="14"/>
    </row>
    <row r="26" spans="2:15" x14ac:dyDescent="0.25">
      <c r="B26">
        <v>1970</v>
      </c>
      <c r="C26" s="7">
        <f>[1]Sheet1!E50</f>
        <v>1073.3</v>
      </c>
      <c r="D26" s="7">
        <f>[1]Sheet1!G50</f>
        <v>5316.4</v>
      </c>
      <c r="E26" s="7">
        <f>'[2]1-14'!D50</f>
        <v>623.29999999999995</v>
      </c>
      <c r="F26" s="8">
        <f>[3]Sheet1!$C34</f>
        <v>71225</v>
      </c>
      <c r="G26" s="7">
        <f>[4]hdata!DV56</f>
        <v>12196.592935999999</v>
      </c>
      <c r="H26" s="7">
        <f>[4]hdata!BW56</f>
        <v>79.400000000000006</v>
      </c>
      <c r="I26" s="7"/>
      <c r="J26" s="13"/>
      <c r="K26" s="13"/>
      <c r="L26" s="13"/>
      <c r="M26" s="13"/>
      <c r="N26" s="13"/>
      <c r="O26" s="14"/>
    </row>
    <row r="27" spans="2:15" x14ac:dyDescent="0.25">
      <c r="B27">
        <v>1971</v>
      </c>
      <c r="C27" s="7">
        <f>[1]Sheet1!E51</f>
        <v>1164.9000000000001</v>
      </c>
      <c r="D27" s="7">
        <f>[1]Sheet1!G51</f>
        <v>5491.4</v>
      </c>
      <c r="E27" s="7">
        <f>'[2]1-14'!D51</f>
        <v>665</v>
      </c>
      <c r="F27" s="8">
        <f>[3]Sheet1!$C35</f>
        <v>70846</v>
      </c>
      <c r="G27" s="7">
        <f>[4]hdata!DV57</f>
        <v>12633.230378</v>
      </c>
      <c r="H27" s="7">
        <f>[4]hdata!BW57</f>
        <v>77.900000000000006</v>
      </c>
      <c r="I27" s="7"/>
      <c r="J27" s="13"/>
      <c r="K27" s="13"/>
      <c r="L27" s="13"/>
      <c r="M27" s="13"/>
      <c r="N27" s="13"/>
      <c r="O27" s="14"/>
    </row>
    <row r="28" spans="2:15" x14ac:dyDescent="0.25">
      <c r="B28">
        <v>1972</v>
      </c>
      <c r="C28" s="7">
        <f>[1]Sheet1!E52</f>
        <v>1279.0999999999999</v>
      </c>
      <c r="D28" s="7">
        <f>[1]Sheet1!G52</f>
        <v>5780</v>
      </c>
      <c r="E28" s="7">
        <f>'[2]1-14'!D52</f>
        <v>731.3</v>
      </c>
      <c r="F28" s="8">
        <f>[3]Sheet1!$C36</f>
        <v>72674</v>
      </c>
      <c r="G28" s="7">
        <f>[4]hdata!DV58</f>
        <v>13146.663350000003</v>
      </c>
      <c r="H28" s="7">
        <f>[4]hdata!BW58</f>
        <v>83.352158333333335</v>
      </c>
      <c r="I28" s="7"/>
      <c r="J28" s="13"/>
      <c r="K28" s="13"/>
      <c r="L28" s="13"/>
      <c r="M28" s="13"/>
      <c r="N28" s="13"/>
      <c r="O28" s="14"/>
    </row>
    <row r="29" spans="2:15" x14ac:dyDescent="0.25">
      <c r="B29">
        <v>1973</v>
      </c>
      <c r="C29" s="7">
        <f>[1]Sheet1!E53</f>
        <v>1425.4</v>
      </c>
      <c r="D29" s="7">
        <f>[1]Sheet1!G53</f>
        <v>6106.4</v>
      </c>
      <c r="E29" s="7">
        <f>'[2]1-14'!D53</f>
        <v>812.7</v>
      </c>
      <c r="F29" s="8">
        <f>[3]Sheet1!$C37</f>
        <v>76034</v>
      </c>
      <c r="G29" s="7">
        <f>[4]hdata!DV59</f>
        <v>13717.14443</v>
      </c>
      <c r="H29" s="7">
        <f>[4]hdata!BW59</f>
        <v>87.798249999999996</v>
      </c>
      <c r="I29" s="7"/>
      <c r="J29" s="13"/>
      <c r="K29" s="13"/>
      <c r="L29" s="13"/>
      <c r="M29" s="13"/>
      <c r="N29" s="13"/>
      <c r="O29" s="14"/>
    </row>
    <row r="30" spans="2:15" x14ac:dyDescent="0.25">
      <c r="B30">
        <v>1974</v>
      </c>
      <c r="C30" s="7">
        <f>[1]Sheet1!E54</f>
        <v>1545.2</v>
      </c>
      <c r="D30" s="7">
        <f>[1]Sheet1!G54</f>
        <v>6073.4</v>
      </c>
      <c r="E30" s="7">
        <f>'[2]1-14'!D54</f>
        <v>887.7</v>
      </c>
      <c r="F30" s="8">
        <f>[3]Sheet1!$C38</f>
        <v>77142</v>
      </c>
      <c r="G30" s="7">
        <f>[4]hdata!DV60</f>
        <v>14180.477461</v>
      </c>
      <c r="H30" s="7">
        <f>[4]hdata!BW60</f>
        <v>84.428624999999997</v>
      </c>
      <c r="I30" s="7"/>
      <c r="J30" s="13"/>
      <c r="K30" s="13"/>
      <c r="L30" s="13"/>
      <c r="M30" s="13"/>
      <c r="N30" s="13"/>
      <c r="O30" s="14"/>
    </row>
    <row r="31" spans="2:15" x14ac:dyDescent="0.25">
      <c r="B31">
        <v>1975</v>
      </c>
      <c r="C31" s="7">
        <f>[1]Sheet1!E55</f>
        <v>1684.9</v>
      </c>
      <c r="D31" s="7">
        <f>[1]Sheet1!G55</f>
        <v>6060.9</v>
      </c>
      <c r="E31" s="7">
        <f>'[2]1-14'!D55</f>
        <v>947.2</v>
      </c>
      <c r="F31" s="8">
        <f>[3]Sheet1!$C39</f>
        <v>75376</v>
      </c>
      <c r="G31" s="7">
        <f>[4]hdata!DV61</f>
        <v>14508.504082000001</v>
      </c>
      <c r="H31" s="7">
        <f>[4]hdata!BW61</f>
        <v>73.527175</v>
      </c>
      <c r="I31" s="7"/>
      <c r="J31" s="13"/>
      <c r="K31" s="13"/>
      <c r="L31" s="13"/>
      <c r="M31" s="13"/>
      <c r="N31" s="13"/>
      <c r="O31" s="14"/>
    </row>
    <row r="32" spans="2:15" x14ac:dyDescent="0.25">
      <c r="B32">
        <v>1976</v>
      </c>
      <c r="C32" s="7">
        <f>[1]Sheet1!E56</f>
        <v>1873.4</v>
      </c>
      <c r="D32" s="7">
        <f>[1]Sheet1!G56</f>
        <v>6387.4</v>
      </c>
      <c r="E32" s="7">
        <f>'[2]1-14'!D56</f>
        <v>1048.3</v>
      </c>
      <c r="F32" s="8">
        <f>[3]Sheet1!$C40</f>
        <v>77712</v>
      </c>
      <c r="G32" s="7">
        <f>[4]hdata!DV62</f>
        <v>14905.64668</v>
      </c>
      <c r="H32" s="7">
        <f>[4]hdata!BW62</f>
        <v>78.395191666666662</v>
      </c>
      <c r="I32" s="7"/>
      <c r="J32" s="13"/>
      <c r="K32" s="13"/>
      <c r="L32" s="13"/>
      <c r="M32" s="13"/>
      <c r="N32" s="13"/>
      <c r="O32" s="14"/>
    </row>
    <row r="33" spans="2:15" x14ac:dyDescent="0.25">
      <c r="B33">
        <v>1977</v>
      </c>
      <c r="C33" s="7">
        <f>[1]Sheet1!E57</f>
        <v>2081.8000000000002</v>
      </c>
      <c r="D33" s="7">
        <f>[1]Sheet1!G57</f>
        <v>6682.8</v>
      </c>
      <c r="E33" s="7">
        <f>'[2]1-14'!D57</f>
        <v>1165.8</v>
      </c>
      <c r="F33" s="8">
        <f>[3]Sheet1!$C41</f>
        <v>80417</v>
      </c>
      <c r="G33" s="7">
        <f>[4]hdata!DV63</f>
        <v>15417.616880000001</v>
      </c>
      <c r="H33" s="7">
        <f>[4]hdata!BW63</f>
        <v>82.446391666666671</v>
      </c>
      <c r="I33" s="7"/>
      <c r="J33" s="13"/>
      <c r="K33" s="13"/>
      <c r="L33" s="13"/>
      <c r="M33" s="13"/>
      <c r="N33" s="13"/>
      <c r="O33" s="14"/>
    </row>
    <row r="34" spans="2:15" x14ac:dyDescent="0.25">
      <c r="B34">
        <v>1978</v>
      </c>
      <c r="C34" s="7">
        <f>[1]Sheet1!E58</f>
        <v>2351.6</v>
      </c>
      <c r="D34" s="7">
        <f>[1]Sheet1!G58</f>
        <v>7052.7</v>
      </c>
      <c r="E34" s="7">
        <f>'[2]1-14'!D58</f>
        <v>1316.8</v>
      </c>
      <c r="F34" s="8">
        <f>[3]Sheet1!$C42</f>
        <v>84512</v>
      </c>
      <c r="G34" s="7">
        <f>[4]hdata!DV64</f>
        <v>16025.764339000001</v>
      </c>
      <c r="H34" s="7">
        <f>[4]hdata!BW64</f>
        <v>84.407291666666666</v>
      </c>
      <c r="I34" s="7"/>
      <c r="J34" s="13"/>
      <c r="K34" s="13"/>
      <c r="L34" s="13"/>
      <c r="M34" s="13"/>
      <c r="N34" s="13"/>
      <c r="O34" s="14"/>
    </row>
    <row r="35" spans="2:15" x14ac:dyDescent="0.25">
      <c r="B35">
        <v>1979</v>
      </c>
      <c r="C35" s="7">
        <f>[1]Sheet1!E59</f>
        <v>2627.3</v>
      </c>
      <c r="D35" s="7">
        <f>[1]Sheet1!G59</f>
        <v>7276</v>
      </c>
      <c r="E35" s="7">
        <f>'[2]1-14'!D59</f>
        <v>1477.2</v>
      </c>
      <c r="F35" s="8">
        <f>[3]Sheet1!$C43</f>
        <v>87302</v>
      </c>
      <c r="G35" s="7">
        <f>[4]hdata!DV65</f>
        <v>16660.241694</v>
      </c>
      <c r="H35" s="7">
        <f>[4]hdata!BW65</f>
        <v>83.923950000000005</v>
      </c>
      <c r="I35" s="7"/>
      <c r="J35" s="13"/>
      <c r="K35" s="13"/>
      <c r="L35" s="13"/>
      <c r="M35" s="13"/>
      <c r="N35" s="13"/>
      <c r="O35" s="14"/>
    </row>
    <row r="36" spans="2:15" x14ac:dyDescent="0.25">
      <c r="B36">
        <v>1980</v>
      </c>
      <c r="C36" s="7">
        <f>[1]Sheet1!E60</f>
        <v>2857.3</v>
      </c>
      <c r="D36" s="7">
        <f>[1]Sheet1!G60</f>
        <v>7257.3</v>
      </c>
      <c r="E36" s="7">
        <f>'[2]1-14'!D60</f>
        <v>1622.2</v>
      </c>
      <c r="F36" s="8">
        <f>[3]Sheet1!$C44</f>
        <v>87222</v>
      </c>
      <c r="G36" s="7">
        <f>[4]hdata!DV66</f>
        <v>17160.875411000001</v>
      </c>
      <c r="H36" s="7">
        <f>[4]hdata!BW66</f>
        <v>78.376450000000006</v>
      </c>
      <c r="I36" s="7"/>
      <c r="J36" s="13"/>
      <c r="K36" s="13"/>
      <c r="L36" s="13"/>
      <c r="M36" s="13"/>
      <c r="N36" s="13"/>
      <c r="O36" s="14"/>
    </row>
    <row r="37" spans="2:15" x14ac:dyDescent="0.25">
      <c r="B37">
        <v>1981</v>
      </c>
      <c r="C37" s="7">
        <f>[1]Sheet1!E61</f>
        <v>3207</v>
      </c>
      <c r="D37" s="7">
        <f>[1]Sheet1!G61</f>
        <v>7441.5</v>
      </c>
      <c r="E37" s="7">
        <f>'[2]1-14'!D61</f>
        <v>1792.5</v>
      </c>
      <c r="F37" s="8">
        <f>[3]Sheet1!$C45</f>
        <v>87984</v>
      </c>
      <c r="G37" s="7">
        <f>[4]hdata!DV67</f>
        <v>17656.755119000001</v>
      </c>
      <c r="H37" s="7">
        <f>[4]hdata!BW67</f>
        <v>76.619058333333328</v>
      </c>
      <c r="I37" s="7"/>
      <c r="J37" s="13"/>
      <c r="K37" s="13"/>
      <c r="L37" s="13"/>
      <c r="M37" s="13"/>
      <c r="N37" s="13"/>
      <c r="O37" s="14"/>
    </row>
    <row r="38" spans="2:15" x14ac:dyDescent="0.25">
      <c r="B38">
        <v>1982</v>
      </c>
      <c r="C38" s="7">
        <f>[1]Sheet1!E62</f>
        <v>3343.8</v>
      </c>
      <c r="D38" s="7">
        <f>[1]Sheet1!G62</f>
        <v>7307.3</v>
      </c>
      <c r="E38" s="7">
        <f>'[2]1-14'!D62</f>
        <v>1893</v>
      </c>
      <c r="F38" s="8">
        <f>[3]Sheet1!$C46</f>
        <v>85821</v>
      </c>
      <c r="G38" s="7">
        <f>[4]hdata!DV68</f>
        <v>18020.985347000002</v>
      </c>
      <c r="H38" s="7">
        <f>[4]hdata!BW68</f>
        <v>70.316149999999993</v>
      </c>
      <c r="I38" s="7"/>
      <c r="J38" s="13"/>
      <c r="K38" s="13"/>
      <c r="L38" s="13"/>
      <c r="M38" s="13"/>
      <c r="N38" s="13"/>
      <c r="O38" s="14"/>
    </row>
    <row r="39" spans="2:15" x14ac:dyDescent="0.25">
      <c r="B39">
        <v>1983</v>
      </c>
      <c r="C39" s="7">
        <f>[1]Sheet1!E63</f>
        <v>3634</v>
      </c>
      <c r="D39" s="7">
        <f>[1]Sheet1!G63</f>
        <v>7642.3</v>
      </c>
      <c r="E39" s="7">
        <f>'[2]1-14'!D63</f>
        <v>2012.5</v>
      </c>
      <c r="F39" s="8">
        <f>[3]Sheet1!$C47</f>
        <v>86351</v>
      </c>
      <c r="G39" s="7">
        <f>[4]hdata!DV69</f>
        <v>18445.189227000003</v>
      </c>
      <c r="H39" s="7">
        <f>[4]hdata!BW69</f>
        <v>72.972399999999993</v>
      </c>
      <c r="I39" s="7"/>
      <c r="J39" s="13"/>
      <c r="K39" s="13"/>
      <c r="L39" s="13"/>
      <c r="M39" s="13"/>
      <c r="N39" s="13"/>
      <c r="O39" s="14"/>
    </row>
    <row r="40" spans="2:15" x14ac:dyDescent="0.25">
      <c r="B40">
        <v>1984</v>
      </c>
      <c r="C40" s="7">
        <f>[1]Sheet1!E64</f>
        <v>4037.6</v>
      </c>
      <c r="D40" s="7">
        <f>[1]Sheet1!G64</f>
        <v>8195.2999999999993</v>
      </c>
      <c r="E40" s="7">
        <f>'[2]1-14'!D64</f>
        <v>2215.9</v>
      </c>
      <c r="F40" s="8">
        <f>[3]Sheet1!$C48</f>
        <v>90627</v>
      </c>
      <c r="G40" s="7">
        <f>[4]hdata!DV70</f>
        <v>19047.485598000003</v>
      </c>
      <c r="H40" s="7">
        <f>[4]hdata!BW70</f>
        <v>79.000325000000004</v>
      </c>
      <c r="I40" s="7"/>
      <c r="J40" s="13"/>
      <c r="K40" s="13"/>
      <c r="L40" s="13"/>
      <c r="M40" s="13"/>
      <c r="N40" s="13"/>
      <c r="O40" s="14"/>
    </row>
    <row r="41" spans="2:15" x14ac:dyDescent="0.25">
      <c r="B41">
        <v>1985</v>
      </c>
      <c r="C41" s="7">
        <f>[1]Sheet1!E65</f>
        <v>4339</v>
      </c>
      <c r="D41" s="7">
        <f>[1]Sheet1!G65</f>
        <v>8537</v>
      </c>
      <c r="E41" s="7">
        <f>'[2]1-14'!D65</f>
        <v>2387.3000000000002</v>
      </c>
      <c r="F41" s="8">
        <f>[3]Sheet1!$C49</f>
        <v>92981</v>
      </c>
      <c r="G41" s="7">
        <f>[4]hdata!DV71</f>
        <v>19676.843251000002</v>
      </c>
      <c r="H41" s="7">
        <f>[4]hdata!BW71</f>
        <v>77.63836666666667</v>
      </c>
      <c r="I41" s="7"/>
      <c r="J41" s="13"/>
      <c r="K41" s="13"/>
      <c r="L41" s="13"/>
      <c r="M41" s="13"/>
      <c r="N41" s="13"/>
      <c r="O41" s="14"/>
    </row>
    <row r="42" spans="2:15" x14ac:dyDescent="0.25">
      <c r="B42">
        <v>1986</v>
      </c>
      <c r="C42" s="7">
        <f>[1]Sheet1!E66</f>
        <v>4579.6000000000004</v>
      </c>
      <c r="D42" s="7">
        <f>[1]Sheet1!G66</f>
        <v>8832.6</v>
      </c>
      <c r="E42" s="7">
        <f>'[2]1-14'!D66</f>
        <v>2542.1</v>
      </c>
      <c r="F42" s="8">
        <f>[3]Sheet1!$C50</f>
        <v>94655</v>
      </c>
      <c r="G42" s="7">
        <f>[4]hdata!DV72</f>
        <v>20279.505315000002</v>
      </c>
      <c r="H42" s="7">
        <f>[4]hdata!BW72</f>
        <v>78.009133333333338</v>
      </c>
      <c r="I42" s="7"/>
      <c r="J42" s="13"/>
      <c r="K42" s="13"/>
      <c r="L42" s="13"/>
      <c r="M42" s="13"/>
      <c r="N42" s="13"/>
      <c r="O42" s="14"/>
    </row>
    <row r="43" spans="2:15" x14ac:dyDescent="0.25">
      <c r="B43">
        <v>1987</v>
      </c>
      <c r="C43" s="7">
        <f>[1]Sheet1!E67</f>
        <v>4855.2</v>
      </c>
      <c r="D43" s="7">
        <f>[1]Sheet1!G67</f>
        <v>9137.7000000000007</v>
      </c>
      <c r="E43" s="7">
        <f>'[2]1-14'!D67</f>
        <v>2722.4</v>
      </c>
      <c r="F43" s="8">
        <f>[3]Sheet1!$C55</f>
        <v>97302</v>
      </c>
      <c r="G43" s="7">
        <f>[4]hdata!DV73</f>
        <v>20851.083473999999</v>
      </c>
      <c r="H43" s="7">
        <f>[4]hdata!BW73</f>
        <v>80.547866666666664</v>
      </c>
      <c r="I43" s="7"/>
      <c r="J43" s="13"/>
      <c r="K43" s="13"/>
      <c r="L43" s="13"/>
      <c r="M43" s="13"/>
      <c r="N43" s="13"/>
      <c r="O43" s="14"/>
    </row>
    <row r="44" spans="2:15" x14ac:dyDescent="0.25">
      <c r="B44">
        <v>1988</v>
      </c>
      <c r="C44" s="7">
        <f>[1]Sheet1!E68</f>
        <v>5236.3999999999996</v>
      </c>
      <c r="D44" s="7">
        <f>[1]Sheet1!G68</f>
        <v>9519.4</v>
      </c>
      <c r="E44" s="7">
        <f>'[2]1-14'!D68</f>
        <v>2948</v>
      </c>
      <c r="F44" s="8">
        <f>[3]Sheet1!$C56</f>
        <v>100136</v>
      </c>
      <c r="G44" s="7">
        <f>[4]hdata!DV74</f>
        <v>21454.476924000002</v>
      </c>
      <c r="H44" s="7">
        <f>[4]hdata!BW74</f>
        <v>83.792375000000007</v>
      </c>
      <c r="I44" s="7"/>
      <c r="J44" s="13"/>
      <c r="K44" s="13"/>
      <c r="L44" s="13"/>
      <c r="M44" s="13"/>
      <c r="N44" s="13"/>
      <c r="O44" s="14"/>
    </row>
    <row r="45" spans="2:15" x14ac:dyDescent="0.25">
      <c r="B45">
        <v>1989</v>
      </c>
      <c r="C45" s="7">
        <f>[1]Sheet1!E69</f>
        <v>5641.6</v>
      </c>
      <c r="D45" s="7">
        <f>[1]Sheet1!G69</f>
        <v>9869</v>
      </c>
      <c r="E45" s="7">
        <f>'[2]1-14'!D69</f>
        <v>3139.6</v>
      </c>
      <c r="F45" s="8">
        <f>[3]Sheet1!$C57</f>
        <v>102755</v>
      </c>
      <c r="G45" s="7">
        <f>[4]hdata!DV75</f>
        <v>22011.427363000006</v>
      </c>
      <c r="H45" s="7">
        <f>[4]hdata!BW75</f>
        <v>83.181475000000006</v>
      </c>
      <c r="I45" s="7"/>
      <c r="J45" s="13"/>
      <c r="K45" s="13"/>
      <c r="L45" s="13"/>
      <c r="M45" s="13"/>
      <c r="N45" s="13"/>
      <c r="O45" s="14"/>
    </row>
    <row r="46" spans="2:15" x14ac:dyDescent="0.25">
      <c r="B46">
        <v>1990</v>
      </c>
      <c r="C46" s="7">
        <f>[1]Sheet1!E70</f>
        <v>5963.1</v>
      </c>
      <c r="D46" s="7">
        <f>[1]Sheet1!G70</f>
        <v>10055.1</v>
      </c>
      <c r="E46" s="7">
        <f>'[2]1-14'!D70</f>
        <v>3340.4</v>
      </c>
      <c r="F46" s="8">
        <f>[3]Sheet1!$C58</f>
        <v>103892</v>
      </c>
      <c r="G46" s="7">
        <f>[4]hdata!DV76</f>
        <v>22516.449396</v>
      </c>
      <c r="H46" s="7">
        <f>[4]hdata!BW76</f>
        <v>81.453041666666664</v>
      </c>
      <c r="I46" s="7"/>
      <c r="J46" s="13"/>
      <c r="K46" s="13"/>
      <c r="L46" s="13"/>
      <c r="M46" s="13"/>
      <c r="N46" s="13"/>
      <c r="O46" s="14"/>
    </row>
    <row r="47" spans="2:15" x14ac:dyDescent="0.25">
      <c r="B47">
        <v>1991</v>
      </c>
      <c r="C47" s="7">
        <f>[1]Sheet1!E71</f>
        <v>6158.1</v>
      </c>
      <c r="D47" s="7">
        <f>[1]Sheet1!G71</f>
        <v>10044.200000000001</v>
      </c>
      <c r="E47" s="7">
        <f>'[2]1-14'!D71</f>
        <v>3450.5</v>
      </c>
      <c r="F47" s="8">
        <f>[3]Sheet1!$C59</f>
        <v>102403</v>
      </c>
      <c r="G47" s="7">
        <f>[4]hdata!DV77</f>
        <v>22887.627791000003</v>
      </c>
      <c r="H47" s="7">
        <f>[4]hdata!BW77</f>
        <v>78.517708333333331</v>
      </c>
      <c r="I47" s="7"/>
      <c r="J47" s="13"/>
      <c r="K47" s="13"/>
      <c r="L47" s="13"/>
      <c r="M47" s="13"/>
      <c r="N47" s="13"/>
      <c r="O47" s="14"/>
    </row>
    <row r="48" spans="2:15" x14ac:dyDescent="0.25">
      <c r="B48">
        <v>1992</v>
      </c>
      <c r="C48" s="7">
        <f>[1]Sheet1!E72</f>
        <v>6520.3</v>
      </c>
      <c r="D48" s="7">
        <f>[1]Sheet1!G72</f>
        <v>10398</v>
      </c>
      <c r="E48" s="7">
        <f>'[2]1-14'!D72</f>
        <v>3668.2</v>
      </c>
      <c r="F48" s="8">
        <f>[3]Sheet1!$C60</f>
        <v>102514</v>
      </c>
      <c r="G48" s="7">
        <f>[4]hdata!DV78</f>
        <v>23274.530985000005</v>
      </c>
      <c r="H48" s="7">
        <f>[4]hdata!BW78</f>
        <v>79.716449999999995</v>
      </c>
      <c r="I48" s="7"/>
      <c r="J48" s="13"/>
      <c r="K48" s="13"/>
      <c r="L48" s="13"/>
      <c r="M48" s="13"/>
      <c r="N48" s="13"/>
      <c r="O48" s="14"/>
    </row>
    <row r="49" spans="2:15" x14ac:dyDescent="0.25">
      <c r="B49">
        <v>1993</v>
      </c>
      <c r="C49" s="7">
        <f>[1]Sheet1!E73</f>
        <v>6858.6</v>
      </c>
      <c r="D49" s="7">
        <f>[1]Sheet1!G73</f>
        <v>10684.2</v>
      </c>
      <c r="E49" s="7">
        <f>'[2]1-14'!D73</f>
        <v>3817.3</v>
      </c>
      <c r="F49" s="8">
        <f>[3]Sheet1!$C61</f>
        <v>104026</v>
      </c>
      <c r="G49" s="7">
        <f>[4]hdata!DV79</f>
        <v>23775.164701999998</v>
      </c>
      <c r="H49" s="7">
        <f>[4]hdata!BW79</f>
        <v>80.521791666666672</v>
      </c>
      <c r="I49" s="7"/>
      <c r="J49" s="13"/>
      <c r="K49" s="13"/>
      <c r="L49" s="13"/>
      <c r="M49" s="13"/>
      <c r="N49" s="13"/>
      <c r="O49" s="14"/>
    </row>
    <row r="50" spans="2:15" x14ac:dyDescent="0.25">
      <c r="B50">
        <v>1994</v>
      </c>
      <c r="C50" s="7">
        <f>[1]Sheet1!E74</f>
        <v>7287.2</v>
      </c>
      <c r="D50" s="7">
        <f>[1]Sheet1!G74</f>
        <v>11114.6</v>
      </c>
      <c r="E50" s="7">
        <f>'[2]1-14'!D74</f>
        <v>4006.2</v>
      </c>
      <c r="F50" s="8">
        <f>[3]Sheet1!$C62</f>
        <v>106778</v>
      </c>
      <c r="G50" s="7">
        <f>[4]hdata!DV80</f>
        <v>24335.772071000003</v>
      </c>
      <c r="H50" s="7">
        <f>[4]hdata!BW80</f>
        <v>82.920141666666666</v>
      </c>
      <c r="I50" s="7"/>
      <c r="J50" s="13"/>
      <c r="K50" s="13"/>
      <c r="L50" s="13"/>
      <c r="M50" s="13"/>
      <c r="N50" s="13"/>
      <c r="O50" s="14"/>
    </row>
    <row r="51" spans="2:15" x14ac:dyDescent="0.25">
      <c r="B51">
        <v>1995</v>
      </c>
      <c r="C51" s="7">
        <f>[1]Sheet1!E75</f>
        <v>7639.7</v>
      </c>
      <c r="D51" s="7">
        <f>[1]Sheet1!G75</f>
        <v>11413</v>
      </c>
      <c r="E51" s="7">
        <f>'[2]1-14'!D75</f>
        <v>4198.1000000000004</v>
      </c>
      <c r="F51" s="8">
        <f>[3]Sheet1!$C63</f>
        <v>109754</v>
      </c>
      <c r="G51" s="7">
        <f>[4]hdata!DV81</f>
        <v>24964.032644999999</v>
      </c>
      <c r="H51" s="7">
        <f>[4]hdata!BW81</f>
        <v>83.190899999999999</v>
      </c>
      <c r="I51" s="7"/>
      <c r="J51" s="13"/>
      <c r="K51" s="13"/>
      <c r="L51" s="13"/>
      <c r="M51" s="13"/>
      <c r="N51" s="13"/>
      <c r="O51" s="14"/>
    </row>
    <row r="52" spans="2:15" x14ac:dyDescent="0.25">
      <c r="B52">
        <v>1996</v>
      </c>
      <c r="C52" s="7">
        <f>[1]Sheet1!E76</f>
        <v>8073.1</v>
      </c>
      <c r="D52" s="7">
        <f>[1]Sheet1!G76</f>
        <v>11843.6</v>
      </c>
      <c r="E52" s="7">
        <f>'[2]1-14'!D76</f>
        <v>4416.8999999999996</v>
      </c>
      <c r="F52" s="8">
        <f>[3]Sheet1!$C64</f>
        <v>111897</v>
      </c>
      <c r="G52" s="7">
        <f>[4]hdata!DV82</f>
        <v>25693.955873000003</v>
      </c>
      <c r="H52" s="7">
        <f>[4]hdata!BW82</f>
        <v>82.145700000000005</v>
      </c>
      <c r="I52" s="7"/>
      <c r="J52" s="13"/>
      <c r="K52" s="13"/>
      <c r="L52" s="13"/>
      <c r="M52" s="13"/>
      <c r="N52" s="13"/>
      <c r="O52" s="14"/>
    </row>
    <row r="53" spans="2:15" x14ac:dyDescent="0.25">
      <c r="B53">
        <v>1997</v>
      </c>
      <c r="C53" s="7">
        <f>[1]Sheet1!E77</f>
        <v>8577.6</v>
      </c>
      <c r="D53" s="7">
        <f>[1]Sheet1!G77</f>
        <v>12370.3</v>
      </c>
      <c r="E53" s="7">
        <f>'[2]1-14'!D77</f>
        <v>4708.8</v>
      </c>
      <c r="F53" s="8">
        <f>[3]Sheet1!$C65</f>
        <v>114723</v>
      </c>
      <c r="G53" s="7">
        <f>[4]hdata!DV83</f>
        <v>26496.286315000001</v>
      </c>
      <c r="H53" s="7">
        <f>[4]hdata!BW83</f>
        <v>82.869150000000005</v>
      </c>
      <c r="I53" s="7"/>
      <c r="J53" s="13"/>
      <c r="K53" s="13"/>
      <c r="L53" s="13"/>
      <c r="M53" s="13"/>
      <c r="N53" s="13"/>
      <c r="O53" s="14"/>
    </row>
    <row r="54" spans="2:15" x14ac:dyDescent="0.25">
      <c r="B54">
        <v>1998</v>
      </c>
      <c r="C54" s="7">
        <f>[1]Sheet1!E78</f>
        <v>9062.7999999999993</v>
      </c>
      <c r="D54" s="7">
        <f>[1]Sheet1!G78</f>
        <v>12924.9</v>
      </c>
      <c r="E54" s="7">
        <f>'[2]1-14'!D78</f>
        <v>5071.1000000000004</v>
      </c>
      <c r="F54" s="8">
        <f>[5]Sheet1!C72</f>
        <v>117761</v>
      </c>
      <c r="G54" s="7">
        <f>[4]hdata!DV84</f>
        <v>27404.667727</v>
      </c>
      <c r="H54" s="7">
        <f>[4]hdata!BW84</f>
        <v>81.319874999999996</v>
      </c>
      <c r="I54" s="7"/>
      <c r="J54" s="13"/>
      <c r="K54" s="13"/>
      <c r="L54" s="13"/>
      <c r="M54" s="13"/>
      <c r="N54" s="13"/>
      <c r="O54" s="14"/>
    </row>
    <row r="55" spans="2:15" x14ac:dyDescent="0.25">
      <c r="B55">
        <v>1999</v>
      </c>
      <c r="C55" s="7">
        <f>[1]Sheet1!E79</f>
        <v>9631.2000000000007</v>
      </c>
      <c r="D55" s="7">
        <f>[1]Sheet1!G79</f>
        <v>13543.8</v>
      </c>
      <c r="E55" s="7">
        <f>'[2]1-14'!D79</f>
        <v>5402.7</v>
      </c>
      <c r="F55" s="8">
        <f>[5]Sheet1!C73</f>
        <v>120323</v>
      </c>
      <c r="G55" s="7">
        <f>[4]hdata!DV85</f>
        <v>28382.165116</v>
      </c>
      <c r="H55" s="7">
        <f>[4]hdata!BW85</f>
        <v>80.18320833333334</v>
      </c>
      <c r="I55" s="7"/>
      <c r="J55" s="13"/>
      <c r="K55" s="13"/>
      <c r="L55" s="13"/>
      <c r="M55" s="13"/>
      <c r="N55" s="13"/>
      <c r="O55" s="14"/>
    </row>
    <row r="56" spans="2:15" x14ac:dyDescent="0.25">
      <c r="B56">
        <v>2000</v>
      </c>
      <c r="C56" s="7">
        <f>[1]Sheet1!E80</f>
        <v>10251</v>
      </c>
      <c r="D56" s="7">
        <f>[1]Sheet1!G80</f>
        <v>14096</v>
      </c>
      <c r="E56" s="7">
        <f>'[2]1-14'!D80</f>
        <v>5847.1</v>
      </c>
      <c r="F56" s="8">
        <f>[5]Sheet1!C74</f>
        <v>122988</v>
      </c>
      <c r="G56" s="7">
        <f>[4]hdata!DV86</f>
        <v>29402.082893000003</v>
      </c>
      <c r="H56" s="7">
        <f>[4]hdata!BW86</f>
        <v>79.378050000000002</v>
      </c>
      <c r="I56" s="7"/>
      <c r="J56" s="13"/>
      <c r="K56" s="13"/>
      <c r="L56" s="13"/>
      <c r="M56" s="13"/>
      <c r="N56" s="13"/>
      <c r="O56" s="14"/>
    </row>
    <row r="57" spans="2:15" x14ac:dyDescent="0.25">
      <c r="B57">
        <v>2001</v>
      </c>
      <c r="C57" s="7">
        <f>[1]Sheet1!E81</f>
        <v>10581.9</v>
      </c>
      <c r="D57" s="7">
        <f>[1]Sheet1!G81</f>
        <v>14230.7</v>
      </c>
      <c r="E57" s="7">
        <f>'[2]1-14'!D81</f>
        <v>6038.3</v>
      </c>
      <c r="F57" s="8">
        <f>[5]Sheet1!C75</f>
        <v>123184</v>
      </c>
      <c r="G57" s="7">
        <f>[4]hdata!DV87</f>
        <v>30240.982635</v>
      </c>
      <c r="H57" s="7">
        <f>[4]hdata!BW87</f>
        <v>73.303841666666671</v>
      </c>
      <c r="I57" s="7"/>
      <c r="J57" s="13"/>
      <c r="K57" s="13"/>
      <c r="L57" s="13"/>
      <c r="M57" s="13"/>
      <c r="N57" s="13"/>
      <c r="O57" s="14"/>
    </row>
    <row r="58" spans="2:15" x14ac:dyDescent="0.25">
      <c r="B58">
        <v>2002</v>
      </c>
      <c r="C58" s="7">
        <f>[1]Sheet1!E82</f>
        <v>10929.1</v>
      </c>
      <c r="D58" s="7">
        <f>[1]Sheet1!G82</f>
        <v>14472.7</v>
      </c>
      <c r="E58" s="7">
        <f>'[2]1-14'!D82</f>
        <v>6135.1</v>
      </c>
      <c r="F58" s="8">
        <f>[5]Sheet1!C76</f>
        <v>121925</v>
      </c>
      <c r="G58" s="7">
        <f>[4]hdata!DV88</f>
        <v>30933.239484000002</v>
      </c>
      <c r="H58" s="7">
        <f>[4]hdata!BW88</f>
        <v>72.596816666666669</v>
      </c>
      <c r="I58" s="7"/>
      <c r="J58" s="13"/>
      <c r="K58" s="13"/>
      <c r="L58" s="13"/>
      <c r="M58" s="13"/>
      <c r="N58" s="13"/>
      <c r="O58" s="14"/>
    </row>
    <row r="59" spans="2:15" x14ac:dyDescent="0.25">
      <c r="B59">
        <v>2003</v>
      </c>
      <c r="C59" s="7">
        <f>[1]Sheet1!E83</f>
        <v>11456.5</v>
      </c>
      <c r="D59" s="7">
        <f>[1]Sheet1!G83</f>
        <v>14877.3</v>
      </c>
      <c r="E59" s="7">
        <f>'[2]1-14'!D83</f>
        <v>6353.6</v>
      </c>
      <c r="F59" s="8">
        <f>[5]Sheet1!C77</f>
        <v>121372</v>
      </c>
      <c r="G59" s="7">
        <f>[4]hdata!DV89</f>
        <v>31669.379493000004</v>
      </c>
      <c r="H59" s="7">
        <f>[4]hdata!BW89</f>
        <v>73.661649999999995</v>
      </c>
      <c r="I59" s="7"/>
      <c r="J59" s="13"/>
      <c r="K59" s="13"/>
      <c r="L59" s="13"/>
      <c r="M59" s="13"/>
      <c r="N59" s="13"/>
      <c r="O59" s="14"/>
    </row>
    <row r="60" spans="2:15" x14ac:dyDescent="0.25">
      <c r="B60">
        <v>2004</v>
      </c>
      <c r="C60" s="7">
        <f>[1]Sheet1!E84</f>
        <v>12217.2</v>
      </c>
      <c r="D60" s="7">
        <f>[1]Sheet1!G84</f>
        <v>15449.8</v>
      </c>
      <c r="E60" s="7">
        <f>'[2]1-14'!D84</f>
        <v>6719.5</v>
      </c>
      <c r="F60" s="8">
        <f>[5]Sheet1!C78</f>
        <v>122473</v>
      </c>
      <c r="G60" s="7">
        <f>[4]hdata!DV90</f>
        <v>32476.829637000003</v>
      </c>
      <c r="H60" s="7">
        <f>[4]hdata!BW90</f>
        <v>76.241133333333337</v>
      </c>
      <c r="I60" s="7"/>
      <c r="J60" s="13"/>
      <c r="K60" s="13"/>
      <c r="L60" s="13"/>
      <c r="M60" s="13"/>
      <c r="N60" s="13"/>
      <c r="O60" s="14"/>
    </row>
    <row r="61" spans="2:15" x14ac:dyDescent="0.25">
      <c r="B61">
        <v>2005</v>
      </c>
      <c r="C61" s="7">
        <f>[1]Sheet1!E85</f>
        <v>13039.2</v>
      </c>
      <c r="D61" s="7">
        <f>[1]Sheet1!G85</f>
        <v>15988</v>
      </c>
      <c r="E61" s="7">
        <f>'[2]1-14'!D85</f>
        <v>7066.1</v>
      </c>
      <c r="F61" s="8">
        <f>[5]Sheet1!C79</f>
        <v>124694</v>
      </c>
      <c r="G61" s="7">
        <f>[4]hdata!DV91</f>
        <v>33304.392896000005</v>
      </c>
      <c r="H61" s="7">
        <f>[4]hdata!BW91</f>
        <v>78.408816666666667</v>
      </c>
      <c r="I61" s="7"/>
      <c r="J61" s="13"/>
      <c r="K61" s="13"/>
      <c r="L61" s="13"/>
      <c r="M61" s="13"/>
      <c r="N61" s="13"/>
      <c r="O61" s="14"/>
    </row>
    <row r="62" spans="2:15" x14ac:dyDescent="0.25">
      <c r="B62">
        <v>2006</v>
      </c>
      <c r="C62" s="7">
        <f>[1]Sheet1!E86</f>
        <v>13815.6</v>
      </c>
      <c r="D62" s="7">
        <f>[1]Sheet1!G86</f>
        <v>16433.099999999999</v>
      </c>
      <c r="E62" s="7">
        <f>'[2]1-14'!D86</f>
        <v>7479.7</v>
      </c>
      <c r="F62" s="8">
        <f>[5]Sheet1!C80</f>
        <v>126892</v>
      </c>
      <c r="G62" s="7">
        <f>[4]hdata!DV92</f>
        <v>34215.699851999998</v>
      </c>
      <c r="H62" s="7">
        <f>[4]hdata!BW92</f>
        <v>78.804583333333326</v>
      </c>
      <c r="I62" s="7"/>
      <c r="J62" s="13"/>
      <c r="K62" s="13"/>
      <c r="L62" s="13"/>
      <c r="M62" s="13"/>
      <c r="N62" s="13"/>
      <c r="O62" s="14"/>
    </row>
    <row r="63" spans="2:15" x14ac:dyDescent="0.25">
      <c r="B63">
        <v>2007</v>
      </c>
      <c r="C63" s="7">
        <f>[1]Sheet1!E87</f>
        <v>14474.2</v>
      </c>
      <c r="D63" s="7">
        <f>[1]Sheet1!G87</f>
        <v>16762.400000000001</v>
      </c>
      <c r="E63" s="7">
        <f>'[2]1-14'!D87</f>
        <v>7878.5</v>
      </c>
      <c r="F63" s="8">
        <f>[5]Sheet1!C81</f>
        <v>128197</v>
      </c>
      <c r="G63" s="7">
        <f>[4]hdata!DV93</f>
        <v>35003.402574000007</v>
      </c>
      <c r="H63" s="7">
        <f>[4]hdata!BW93</f>
        <v>78.986316666666667</v>
      </c>
      <c r="I63" s="7"/>
      <c r="J63" s="13"/>
      <c r="K63" s="13"/>
      <c r="L63" s="13"/>
      <c r="M63" s="13"/>
      <c r="N63" s="13"/>
      <c r="O63" s="14"/>
    </row>
    <row r="64" spans="2:15" x14ac:dyDescent="0.25">
      <c r="B64">
        <v>2008</v>
      </c>
      <c r="C64" s="7">
        <f>[1]Sheet1!E88</f>
        <v>14769.9</v>
      </c>
      <c r="D64" s="7">
        <f>[1]Sheet1!G88</f>
        <v>16781.5</v>
      </c>
      <c r="E64" s="7">
        <f>'[2]1-14'!D88</f>
        <v>8056.8</v>
      </c>
      <c r="F64" s="8">
        <f>[5]Sheet1!C82</f>
        <v>127127</v>
      </c>
      <c r="G64" s="7">
        <f>[4]hdata!DV94</f>
        <v>35551.942073999999</v>
      </c>
      <c r="H64" s="7">
        <f>[4]hdata!BW94</f>
        <v>74.386241666666663</v>
      </c>
      <c r="I64" s="7"/>
      <c r="J64" s="13"/>
      <c r="K64" s="13"/>
      <c r="L64" s="13"/>
      <c r="M64" s="13"/>
      <c r="N64" s="13"/>
      <c r="O64" s="14"/>
    </row>
    <row r="65" spans="2:15" x14ac:dyDescent="0.25">
      <c r="B65">
        <v>2009</v>
      </c>
      <c r="C65" s="7">
        <f>[1]Sheet1!E89</f>
        <v>14478.1</v>
      </c>
      <c r="D65" s="7">
        <f>[1]Sheet1!G89</f>
        <v>16349.1</v>
      </c>
      <c r="E65" s="7">
        <f>'[2]1-14'!D89</f>
        <v>7759</v>
      </c>
      <c r="F65" s="8">
        <f>[5]Sheet1!C83</f>
        <v>120655</v>
      </c>
      <c r="G65" s="7">
        <f>[4]hdata!DV95</f>
        <v>35684.322940000005</v>
      </c>
      <c r="H65" s="7">
        <f>[4]hdata!BW95</f>
        <v>65.119308333333336</v>
      </c>
      <c r="I65" s="7"/>
      <c r="J65" s="13"/>
      <c r="K65" s="13"/>
      <c r="L65" s="13"/>
      <c r="M65" s="13"/>
      <c r="N65" s="13"/>
      <c r="O65" s="14"/>
    </row>
    <row r="66" spans="2:15" x14ac:dyDescent="0.25">
      <c r="B66">
        <v>2010</v>
      </c>
      <c r="C66" s="7">
        <f>[1]Sheet1!E90</f>
        <v>15049</v>
      </c>
      <c r="D66" s="7">
        <f>[1]Sheet1!G90</f>
        <v>16789.8</v>
      </c>
      <c r="E66" s="7">
        <f>'[2]1-14'!D90</f>
        <v>7925.4</v>
      </c>
      <c r="F66" s="8">
        <f>[5]Sheet1!C84</f>
        <v>119697</v>
      </c>
      <c r="G66" s="7">
        <f>[4]hdata!DV96</f>
        <v>35863.51251</v>
      </c>
      <c r="H66" s="7">
        <f>[4]hdata!BW96</f>
        <v>70.594341666666665</v>
      </c>
      <c r="I66" s="7"/>
      <c r="J66" s="13"/>
      <c r="K66" s="13"/>
      <c r="L66" s="13"/>
      <c r="M66" s="13"/>
      <c r="N66" s="13"/>
      <c r="O66" s="14"/>
    </row>
    <row r="67" spans="2:15" x14ac:dyDescent="0.25">
      <c r="B67">
        <v>2011</v>
      </c>
      <c r="C67" s="7">
        <f>[1]Sheet1!E91</f>
        <v>15599.7</v>
      </c>
      <c r="D67" s="7">
        <f>[1]Sheet1!G91</f>
        <v>17052.400000000001</v>
      </c>
      <c r="E67" s="7">
        <f>'[2]1-14'!D91</f>
        <v>8226.2000000000007</v>
      </c>
      <c r="F67" s="8">
        <f>[5]Sheet1!C85</f>
        <v>121139</v>
      </c>
      <c r="G67" s="7">
        <f>[4]hdata!DV97</f>
        <v>36153.507059000003</v>
      </c>
      <c r="H67" s="7">
        <f>[4]hdata!BW97</f>
        <v>73.548983333333339</v>
      </c>
      <c r="I67" s="7"/>
      <c r="J67" s="13"/>
      <c r="K67" s="13"/>
      <c r="L67" s="13"/>
      <c r="M67" s="13"/>
      <c r="N67" s="13"/>
      <c r="O67" s="14"/>
    </row>
    <row r="68" spans="2:15" x14ac:dyDescent="0.25">
      <c r="B68">
        <v>2012</v>
      </c>
      <c r="C68" s="7">
        <f>[1]Sheet1!E92</f>
        <v>16254</v>
      </c>
      <c r="D68" s="7">
        <f>[1]Sheet1!G92</f>
        <v>17442.8</v>
      </c>
      <c r="E68" s="7">
        <f>'[2]1-14'!D92</f>
        <v>8567.4</v>
      </c>
      <c r="F68" s="8">
        <f>[5]Sheet1!C86</f>
        <v>123521</v>
      </c>
      <c r="G68" s="7">
        <f>[4]hdata!DV98</f>
        <v>36569.300000000003</v>
      </c>
      <c r="H68" s="7">
        <f>[4]hdata!BW98</f>
        <v>74.827341666666669</v>
      </c>
      <c r="I68" s="7"/>
      <c r="J68" s="13"/>
      <c r="K68" s="13"/>
      <c r="L68" s="13"/>
      <c r="M68" s="13"/>
      <c r="N68" s="13"/>
      <c r="O68" s="14"/>
    </row>
    <row r="69" spans="2:15" x14ac:dyDescent="0.25">
      <c r="B69">
        <v>2013</v>
      </c>
      <c r="C69" s="7">
        <f>[1]Sheet1!E93</f>
        <v>16880.7</v>
      </c>
      <c r="D69" s="7">
        <f>[1]Sheet1!G93</f>
        <v>17812.2</v>
      </c>
      <c r="E69" s="7">
        <f>'[2]1-14'!D93</f>
        <v>8835</v>
      </c>
      <c r="F69" s="8">
        <f>[5]Sheet1!C87</f>
        <v>125540</v>
      </c>
      <c r="G69" s="7">
        <f>[4]hdata!DV99</f>
        <v>37086.024209000003</v>
      </c>
      <c r="H69" s="7">
        <f>[4]hdata!BW99</f>
        <v>74.966508333333337</v>
      </c>
      <c r="I69" s="7"/>
      <c r="J69" s="13"/>
      <c r="K69" s="13"/>
      <c r="L69" s="13"/>
      <c r="M69" s="13"/>
      <c r="N69" s="13"/>
      <c r="O69" s="14"/>
    </row>
    <row r="70" spans="2:15" x14ac:dyDescent="0.25">
      <c r="B70">
        <v>2014</v>
      </c>
      <c r="C70" s="7">
        <f>[1]Sheet1!E94</f>
        <v>17608.099999999999</v>
      </c>
      <c r="D70" s="7">
        <f>[1]Sheet1!G94</f>
        <v>18261.7</v>
      </c>
      <c r="E70" s="7">
        <f>'[2]1-14'!D94</f>
        <v>9250.2000000000007</v>
      </c>
      <c r="F70" s="8">
        <f>[5]Sheet1!C88</f>
        <v>128130</v>
      </c>
      <c r="G70" s="7">
        <f>[4]hdata!DV100</f>
        <v>37691.611817000005</v>
      </c>
      <c r="H70" s="7">
        <f>[4]hdata!BW100</f>
        <v>76.186483333333328</v>
      </c>
      <c r="I70" s="7"/>
      <c r="J70" s="13"/>
      <c r="K70" s="13"/>
      <c r="L70" s="13"/>
      <c r="M70" s="13"/>
      <c r="N70" s="13"/>
      <c r="O70" s="14"/>
    </row>
    <row r="71" spans="2:15" x14ac:dyDescent="0.25">
      <c r="B71">
        <v>2015</v>
      </c>
      <c r="C71" s="7">
        <f>[1]Sheet1!E95</f>
        <v>18295</v>
      </c>
      <c r="D71" s="7">
        <f>[1]Sheet1!G95</f>
        <v>18799.599999999999</v>
      </c>
      <c r="E71" s="7">
        <f>'[2]1-14'!D95</f>
        <v>9699.4</v>
      </c>
      <c r="F71" s="8">
        <f>[5]Sheet1!C89</f>
        <v>131007</v>
      </c>
      <c r="G71" s="7">
        <f>[4]hdata!DV101</f>
        <v>38316.946846999999</v>
      </c>
      <c r="H71" s="7">
        <f>[4]hdata!BW101</f>
        <v>76.516499999999994</v>
      </c>
      <c r="I71" s="7"/>
      <c r="J71" s="13"/>
      <c r="K71" s="13"/>
      <c r="L71" s="13"/>
      <c r="M71" s="13"/>
      <c r="N71" s="13"/>
      <c r="O71" s="14"/>
    </row>
    <row r="72" spans="2:15" x14ac:dyDescent="0.25">
      <c r="B72">
        <v>2016</v>
      </c>
      <c r="C72" s="7">
        <f>[1]Sheet1!E96</f>
        <v>18804.900000000001</v>
      </c>
      <c r="D72" s="7">
        <f>[1]Sheet1!G96</f>
        <v>19141.7</v>
      </c>
      <c r="E72" s="7">
        <f>'[2]1-14'!D96</f>
        <v>9966.1</v>
      </c>
      <c r="F72" s="8">
        <f>[5]Sheet1!C90</f>
        <v>133022</v>
      </c>
      <c r="G72" s="7">
        <f>[4]hdata!DV102</f>
        <v>38920.705990000002</v>
      </c>
      <c r="H72" s="7">
        <f>[4]hdata!BW102</f>
        <v>75.663449999999997</v>
      </c>
      <c r="I72" s="7"/>
      <c r="J72" s="13"/>
      <c r="K72" s="13"/>
      <c r="L72" s="13"/>
      <c r="M72" s="13"/>
      <c r="N72" s="13"/>
    </row>
    <row r="73" spans="2:15" x14ac:dyDescent="0.25">
      <c r="B73">
        <v>2017</v>
      </c>
      <c r="C73" s="7">
        <f>[1]Sheet1!E97</f>
        <v>19612.099999999999</v>
      </c>
      <c r="D73" s="7">
        <f>[1]Sheet1!G97</f>
        <v>19612.099999999999</v>
      </c>
      <c r="E73" s="7">
        <f>'[2]1-14'!D97</f>
        <v>10424.4</v>
      </c>
      <c r="F73" s="8">
        <f>[5]Sheet1!C91</f>
        <v>135101</v>
      </c>
      <c r="G73" s="7">
        <f>[4]hdata!DV103</f>
        <v>39478.753508000009</v>
      </c>
      <c r="H73" s="7">
        <f>[4]hdata!BW103</f>
        <v>76.46823333333333</v>
      </c>
      <c r="I73" s="7"/>
      <c r="J73" s="13"/>
      <c r="K73" s="13"/>
      <c r="L73" s="13"/>
      <c r="M73" s="13"/>
      <c r="N73" s="13"/>
    </row>
    <row r="74" spans="2:15" x14ac:dyDescent="0.25">
      <c r="B74">
        <v>2018</v>
      </c>
      <c r="C74" s="7">
        <f>[1]Sheet1!E98</f>
        <v>20656.5</v>
      </c>
      <c r="D74" s="7">
        <f>[1]Sheet1!G98</f>
        <v>20193.900000000001</v>
      </c>
      <c r="E74" s="7">
        <f>'[2]1-14'!D98</f>
        <v>10957.4</v>
      </c>
      <c r="F74" s="8">
        <f>[5]Sheet1!C92</f>
        <v>137554</v>
      </c>
      <c r="G74" s="7">
        <f>[4]hdata!DV104</f>
        <v>40148.337391000001</v>
      </c>
      <c r="H74" s="7">
        <f>[4]hdata!BW104</f>
        <v>78.317933333333329</v>
      </c>
      <c r="I74" s="7"/>
      <c r="J74" s="13"/>
      <c r="K74" s="13"/>
      <c r="L74" s="13"/>
      <c r="M74" s="13"/>
      <c r="N74" s="13"/>
    </row>
    <row r="75" spans="2:15" x14ac:dyDescent="0.25">
      <c r="B75">
        <v>2019</v>
      </c>
      <c r="C75" s="7">
        <f>[1]Sheet1!E99</f>
        <v>21521.4</v>
      </c>
      <c r="D75" s="7">
        <f>[1]Sheet1!G99</f>
        <v>20692.099999999999</v>
      </c>
      <c r="E75" s="7">
        <f>'[2]1-14'!D99</f>
        <v>11447.9</v>
      </c>
      <c r="F75" s="8">
        <f>[5]Sheet1!C93</f>
        <v>139763</v>
      </c>
      <c r="G75" s="7">
        <f>[4]hdata!DV105</f>
        <v>40867.655522000008</v>
      </c>
      <c r="H75" s="7">
        <f>[4]hdata!BW105</f>
        <v>77.024266666666662</v>
      </c>
      <c r="I75" s="7"/>
      <c r="J75" s="13"/>
      <c r="K75" s="13"/>
      <c r="L75" s="13"/>
      <c r="M75" s="13"/>
      <c r="N75" s="13"/>
    </row>
    <row r="76" spans="2:15" x14ac:dyDescent="0.25">
      <c r="B76">
        <v>2020</v>
      </c>
      <c r="C76" s="7">
        <f>[1]Sheet1!E100</f>
        <v>21323</v>
      </c>
      <c r="D76" s="7">
        <f>[1]Sheet1!G100</f>
        <v>20234.099999999999</v>
      </c>
      <c r="E76" s="7">
        <f>'[2]1-14'!D100</f>
        <v>11594.7</v>
      </c>
      <c r="F76" s="8">
        <f>[5]Sheet1!C94</f>
        <v>132363</v>
      </c>
      <c r="G76" s="7">
        <f>[4]hdata!DV106</f>
        <v>41417.657794000006</v>
      </c>
      <c r="H76" s="7">
        <f>[4]hdata!BW106</f>
        <v>72.48363333333333</v>
      </c>
      <c r="I76" s="7"/>
      <c r="J76" s="13"/>
      <c r="K76" s="13"/>
      <c r="L76" s="13"/>
      <c r="M76" s="13"/>
      <c r="N76" s="13"/>
    </row>
    <row r="77" spans="2:15" x14ac:dyDescent="0.25">
      <c r="B77">
        <v>2021</v>
      </c>
      <c r="C77" s="7">
        <f>[1]Sheet1!E101</f>
        <v>23594</v>
      </c>
      <c r="D77" s="7">
        <f>[1]Sheet1!G101</f>
        <v>21407.7</v>
      </c>
      <c r="E77" s="7">
        <f>'[2]1-14'!D101</f>
        <v>12545.9</v>
      </c>
      <c r="F77" s="8">
        <f>[5]Sheet1!C95</f>
        <v>136161</v>
      </c>
      <c r="G77" s="7">
        <f>[4]hdata!DV107</f>
        <v>42080.537305333455</v>
      </c>
      <c r="H77" s="7">
        <f>[4]hdata!BW107</f>
        <v>72.761650000000003</v>
      </c>
    </row>
    <row r="78" spans="2:15" x14ac:dyDescent="0.25">
      <c r="B78">
        <v>2022</v>
      </c>
      <c r="C78" s="7">
        <f>[1]Sheet1!E102</f>
        <v>25744.1</v>
      </c>
      <c r="D78" s="7">
        <f>[1]Sheet1!G102</f>
        <v>21822</v>
      </c>
      <c r="E78" s="7">
        <f>'[2]1-14'!D102</f>
        <v>13439.2</v>
      </c>
      <c r="F78" s="8">
        <f>[5]Sheet1!C96</f>
        <v>141471</v>
      </c>
      <c r="G78" s="7">
        <f>[4]hdata!DV108</f>
        <v>42715.197506833458</v>
      </c>
      <c r="H78" s="7">
        <f>[4]hdata!BW108</f>
        <v>71.436903333333305</v>
      </c>
    </row>
    <row r="79" spans="2:15" x14ac:dyDescent="0.25">
      <c r="B79">
        <v>2023</v>
      </c>
      <c r="C79" s="7">
        <f>[1]Sheet1!E103</f>
        <v>27360.9</v>
      </c>
      <c r="D79" s="7">
        <f>[1]Sheet1!G103</f>
        <v>22376.9</v>
      </c>
      <c r="E79" s="7">
        <f>'[2]1-14'!D103</f>
        <v>14234</v>
      </c>
      <c r="F79" s="8">
        <f>[5]Sheet1!C97</f>
        <v>144117</v>
      </c>
      <c r="G79" s="7">
        <f>[4]hdata!DV109</f>
        <v>43191.634537000005</v>
      </c>
      <c r="H79" s="7">
        <f>[4]hdata!BW109</f>
        <v>78.099999999999994</v>
      </c>
    </row>
    <row r="80" spans="2:15" x14ac:dyDescent="0.25">
      <c r="C80" s="7"/>
      <c r="D80" s="7"/>
      <c r="E80" s="7"/>
      <c r="F80" s="8"/>
      <c r="G80" s="7"/>
      <c r="H80" s="7"/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6E794F42098049ABC0C3675DE9775B" ma:contentTypeVersion="15" ma:contentTypeDescription="Create a new document." ma:contentTypeScope="" ma:versionID="4606318c3b6a83c1525210ae70355bda">
  <xsd:schema xmlns:xsd="http://www.w3.org/2001/XMLSchema" xmlns:xs="http://www.w3.org/2001/XMLSchema" xmlns:p="http://schemas.microsoft.com/office/2006/metadata/properties" xmlns:ns1="http://schemas.microsoft.com/sharepoint/v3" xmlns:ns3="fa569f13-5cc6-4b1b-a936-dd4d13b31a9c" xmlns:ns4="72d1c5d8-1e3b-40c0-b962-7472a6123ffd" targetNamespace="http://schemas.microsoft.com/office/2006/metadata/properties" ma:root="true" ma:fieldsID="106e5f3609461f4d17f64361d974ac1b" ns1:_="" ns3:_="" ns4:_="">
    <xsd:import namespace="http://schemas.microsoft.com/sharepoint/v3"/>
    <xsd:import namespace="fa569f13-5cc6-4b1b-a936-dd4d13b31a9c"/>
    <xsd:import namespace="72d1c5d8-1e3b-40c0-b962-7472a6123ffd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69f13-5cc6-4b1b-a936-dd4d13b31a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1c5d8-1e3b-40c0-b962-7472a6123ff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1EC215-21B6-49C8-A6BA-96AE284E1B28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2d1c5d8-1e3b-40c0-b962-7472a6123ffd"/>
    <ds:schemaRef ds:uri="fa569f13-5cc6-4b1b-a936-dd4d13b31a9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7AF4BF-5F19-4D8F-A84A-F181CB9A9F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B0919B-FB25-4D38-A136-CD1E40EA3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a569f13-5cc6-4b1b-a936-dd4d13b31a9c"/>
    <ds:schemaRef ds:uri="72d1c5d8-1e3b-40c0-b962-7472a6123f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Descriptions</vt:lpstr>
      <vt:lpstr>Linked Data</vt:lpstr>
    </vt:vector>
  </TitlesOfParts>
  <Company>University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Pingle</dc:creator>
  <cp:lastModifiedBy>Mark A Pingle</cp:lastModifiedBy>
  <dcterms:created xsi:type="dcterms:W3CDTF">2000-01-12T21:31:31Z</dcterms:created>
  <dcterms:modified xsi:type="dcterms:W3CDTF">2025-01-14T18:27:37Z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0x010100496E794F42098049ABC0C3675DE9775B</vt:lpwstr>
  </property>
</Properties>
</file>